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definedNames>
    <definedName name="_xlnm.Print_Area" localSheetId="0">Hoja1!$B$1:$I$121</definedName>
  </definedNames>
  <calcPr calcId="144525"/>
</workbook>
</file>

<file path=xl/calcChain.xml><?xml version="1.0" encoding="utf-8"?>
<calcChain xmlns="http://schemas.openxmlformats.org/spreadsheetml/2006/main">
  <c r="I118" i="1" l="1"/>
  <c r="F118" i="1"/>
  <c r="I117" i="1"/>
  <c r="F117" i="1"/>
  <c r="I116" i="1"/>
  <c r="F116" i="1"/>
  <c r="I115" i="1"/>
  <c r="F115" i="1"/>
  <c r="I114" i="1"/>
  <c r="F114" i="1"/>
  <c r="H113" i="1"/>
  <c r="I113" i="1" s="1"/>
  <c r="G113" i="1"/>
  <c r="E113" i="1"/>
  <c r="D113" i="1"/>
  <c r="F113" i="1" s="1"/>
  <c r="I112" i="1"/>
  <c r="F112" i="1"/>
  <c r="I111" i="1"/>
  <c r="F111" i="1"/>
  <c r="I110" i="1"/>
  <c r="F110" i="1"/>
  <c r="H109" i="1"/>
  <c r="I109" i="1" s="1"/>
  <c r="G109" i="1"/>
  <c r="E109" i="1"/>
  <c r="D109" i="1"/>
  <c r="F109" i="1" s="1"/>
  <c r="I108" i="1"/>
  <c r="F108" i="1"/>
  <c r="I107" i="1"/>
  <c r="F107" i="1"/>
  <c r="I106" i="1"/>
  <c r="F106" i="1"/>
  <c r="I105" i="1"/>
  <c r="F105" i="1"/>
  <c r="I104" i="1"/>
  <c r="F104" i="1"/>
  <c r="H103" i="1"/>
  <c r="I103" i="1" s="1"/>
  <c r="G103" i="1"/>
  <c r="E103" i="1"/>
  <c r="D103" i="1"/>
  <c r="F103" i="1" s="1"/>
  <c r="I102" i="1"/>
  <c r="F102" i="1"/>
  <c r="I101" i="1"/>
  <c r="F101" i="1"/>
  <c r="I100" i="1"/>
  <c r="F100" i="1"/>
  <c r="I99" i="1"/>
  <c r="F99" i="1"/>
  <c r="H98" i="1"/>
  <c r="I98" i="1" s="1"/>
  <c r="G98" i="1"/>
  <c r="E98" i="1"/>
  <c r="D98" i="1"/>
  <c r="F98" i="1" s="1"/>
  <c r="H97" i="1"/>
  <c r="I97" i="1" s="1"/>
  <c r="G97" i="1"/>
  <c r="E97" i="1"/>
  <c r="D97" i="1"/>
  <c r="F97" i="1" s="1"/>
  <c r="I96" i="1"/>
  <c r="F96" i="1"/>
  <c r="H95" i="1"/>
  <c r="I95" i="1" s="1"/>
  <c r="G95" i="1"/>
  <c r="E95" i="1"/>
  <c r="D95" i="1"/>
  <c r="F95" i="1" s="1"/>
  <c r="I94" i="1"/>
  <c r="F94" i="1"/>
  <c r="I93" i="1"/>
  <c r="F93" i="1"/>
  <c r="I92" i="1"/>
  <c r="F92" i="1"/>
  <c r="I91" i="1"/>
  <c r="F91" i="1"/>
  <c r="H90" i="1"/>
  <c r="I90" i="1" s="1"/>
  <c r="G90" i="1"/>
  <c r="E90" i="1"/>
  <c r="D90" i="1"/>
  <c r="F90" i="1" s="1"/>
  <c r="I89" i="1"/>
  <c r="F89" i="1"/>
  <c r="I88" i="1"/>
  <c r="F88" i="1"/>
  <c r="I87" i="1"/>
  <c r="F87" i="1"/>
  <c r="I86" i="1"/>
  <c r="F86" i="1"/>
  <c r="I85" i="1"/>
  <c r="F85" i="1"/>
  <c r="I84" i="1"/>
  <c r="F84" i="1"/>
  <c r="I83" i="1"/>
  <c r="F83" i="1"/>
  <c r="H82" i="1"/>
  <c r="I82" i="1" s="1"/>
  <c r="G82" i="1"/>
  <c r="E82" i="1"/>
  <c r="D82" i="1"/>
  <c r="F82" i="1" s="1"/>
  <c r="I81" i="1"/>
  <c r="F81" i="1"/>
  <c r="I80" i="1"/>
  <c r="F80" i="1"/>
  <c r="I79" i="1"/>
  <c r="F79" i="1"/>
  <c r="H78" i="1"/>
  <c r="I78" i="1" s="1"/>
  <c r="G78" i="1"/>
  <c r="E78" i="1"/>
  <c r="D78" i="1"/>
  <c r="F78" i="1" s="1"/>
  <c r="H77" i="1"/>
  <c r="I77" i="1" s="1"/>
  <c r="G77" i="1"/>
  <c r="E77" i="1"/>
  <c r="D77" i="1"/>
  <c r="F77" i="1" s="1"/>
  <c r="I76" i="1"/>
  <c r="F76" i="1"/>
  <c r="I75" i="1"/>
  <c r="F75" i="1"/>
  <c r="I74" i="1"/>
  <c r="F74" i="1"/>
  <c r="I73" i="1"/>
  <c r="F73" i="1"/>
  <c r="I72" i="1"/>
  <c r="F72" i="1"/>
  <c r="H71" i="1"/>
  <c r="I71" i="1" s="1"/>
  <c r="G71" i="1"/>
  <c r="E71" i="1"/>
  <c r="D71" i="1"/>
  <c r="F71" i="1" s="1"/>
  <c r="I70" i="1"/>
  <c r="F70" i="1"/>
  <c r="I69" i="1"/>
  <c r="F69" i="1"/>
  <c r="I68" i="1"/>
  <c r="F68" i="1"/>
  <c r="I67" i="1"/>
  <c r="F67" i="1"/>
  <c r="I66" i="1"/>
  <c r="F66" i="1"/>
  <c r="H65" i="1"/>
  <c r="I65" i="1" s="1"/>
  <c r="G65" i="1"/>
  <c r="E65" i="1"/>
  <c r="D65" i="1"/>
  <c r="F65" i="1" s="1"/>
  <c r="I64" i="1"/>
  <c r="F64" i="1"/>
  <c r="I63" i="1"/>
  <c r="F63" i="1"/>
  <c r="I62" i="1"/>
  <c r="F62" i="1"/>
  <c r="I61" i="1"/>
  <c r="F61" i="1"/>
  <c r="H60" i="1"/>
  <c r="I60" i="1" s="1"/>
  <c r="G60" i="1"/>
  <c r="E60" i="1"/>
  <c r="D60" i="1"/>
  <c r="F60" i="1" s="1"/>
  <c r="H59" i="1"/>
  <c r="I59" i="1" s="1"/>
  <c r="G59" i="1"/>
  <c r="E59" i="1"/>
  <c r="D59" i="1"/>
  <c r="F59" i="1" s="1"/>
  <c r="I58" i="1"/>
  <c r="F58" i="1"/>
  <c r="H57" i="1"/>
  <c r="I57" i="1" s="1"/>
  <c r="G57" i="1"/>
  <c r="E57" i="1"/>
  <c r="D57" i="1"/>
  <c r="F57" i="1" s="1"/>
  <c r="I56" i="1"/>
  <c r="F56" i="1"/>
  <c r="I55" i="1"/>
  <c r="F55" i="1"/>
  <c r="H54" i="1"/>
  <c r="I54" i="1" s="1"/>
  <c r="G54" i="1"/>
  <c r="E54" i="1"/>
  <c r="D54" i="1"/>
  <c r="F54" i="1" s="1"/>
  <c r="I53" i="1"/>
  <c r="F53" i="1"/>
  <c r="I52" i="1"/>
  <c r="F52" i="1"/>
  <c r="I51" i="1"/>
  <c r="F51" i="1"/>
  <c r="H50" i="1"/>
  <c r="I50" i="1" s="1"/>
  <c r="G50" i="1"/>
  <c r="E50" i="1"/>
  <c r="D50" i="1"/>
  <c r="F50" i="1" s="1"/>
  <c r="I49" i="1"/>
  <c r="F49" i="1"/>
  <c r="I48" i="1"/>
  <c r="F48" i="1"/>
  <c r="I47" i="1"/>
  <c r="F47" i="1"/>
  <c r="I46" i="1"/>
  <c r="F46" i="1"/>
  <c r="I45" i="1"/>
  <c r="F45" i="1"/>
  <c r="H44" i="1"/>
  <c r="I44" i="1" s="1"/>
  <c r="G44" i="1"/>
  <c r="E44" i="1"/>
  <c r="D44" i="1"/>
  <c r="F44" i="1" s="1"/>
  <c r="H43" i="1"/>
  <c r="I43" i="1" s="1"/>
  <c r="G43" i="1"/>
  <c r="E43" i="1"/>
  <c r="D43" i="1"/>
  <c r="F43" i="1" s="1"/>
  <c r="I42" i="1"/>
  <c r="F42" i="1"/>
  <c r="I41" i="1"/>
  <c r="F41" i="1"/>
  <c r="I40" i="1"/>
  <c r="F40" i="1"/>
  <c r="H39" i="1"/>
  <c r="I39" i="1" s="1"/>
  <c r="G39" i="1"/>
  <c r="E39" i="1"/>
  <c r="D39" i="1"/>
  <c r="F39" i="1" s="1"/>
  <c r="I38" i="1"/>
  <c r="F38" i="1"/>
  <c r="I37" i="1"/>
  <c r="F37" i="1"/>
  <c r="I36" i="1"/>
  <c r="F36" i="1"/>
  <c r="I35" i="1"/>
  <c r="F35" i="1"/>
  <c r="I34" i="1"/>
  <c r="F34" i="1"/>
  <c r="H33" i="1"/>
  <c r="I33" i="1" s="1"/>
  <c r="G33" i="1"/>
  <c r="E33" i="1"/>
  <c r="D33" i="1"/>
  <c r="F33" i="1" s="1"/>
  <c r="I32" i="1"/>
  <c r="F32" i="1"/>
  <c r="I31" i="1"/>
  <c r="F31" i="1"/>
  <c r="I30" i="1"/>
  <c r="F30" i="1"/>
  <c r="I29" i="1"/>
  <c r="F29" i="1"/>
  <c r="I28" i="1"/>
  <c r="F28" i="1"/>
  <c r="I27" i="1"/>
  <c r="F27" i="1"/>
  <c r="H26" i="1"/>
  <c r="I26" i="1" s="1"/>
  <c r="G26" i="1"/>
  <c r="E26" i="1"/>
  <c r="D26" i="1"/>
  <c r="F26" i="1" s="1"/>
  <c r="I25" i="1"/>
  <c r="F25" i="1"/>
  <c r="I24" i="1"/>
  <c r="F24" i="1"/>
  <c r="I23" i="1"/>
  <c r="F23" i="1"/>
  <c r="H22" i="1"/>
  <c r="I22" i="1" s="1"/>
  <c r="G22" i="1"/>
  <c r="E22" i="1"/>
  <c r="D22" i="1"/>
  <c r="F22" i="1" s="1"/>
  <c r="H21" i="1"/>
  <c r="I21" i="1" s="1"/>
  <c r="G21" i="1"/>
  <c r="E21" i="1"/>
  <c r="D21" i="1"/>
  <c r="F21" i="1" s="1"/>
  <c r="I20" i="1"/>
  <c r="F20" i="1"/>
  <c r="I19" i="1"/>
  <c r="F19" i="1"/>
  <c r="H18" i="1"/>
  <c r="I18" i="1" s="1"/>
  <c r="G18" i="1"/>
  <c r="E18" i="1"/>
  <c r="D18" i="1"/>
  <c r="F18" i="1" s="1"/>
  <c r="I17" i="1"/>
  <c r="F17" i="1"/>
  <c r="I16" i="1"/>
  <c r="F16" i="1"/>
  <c r="H15" i="1"/>
  <c r="I15" i="1" s="1"/>
  <c r="G15" i="1"/>
  <c r="E15" i="1"/>
  <c r="D15" i="1"/>
  <c r="F15" i="1" s="1"/>
  <c r="I14" i="1"/>
  <c r="F14" i="1"/>
  <c r="H13" i="1"/>
  <c r="I13" i="1" s="1"/>
  <c r="G13" i="1"/>
  <c r="E13" i="1"/>
  <c r="D13" i="1"/>
  <c r="F13" i="1" s="1"/>
  <c r="H12" i="1"/>
  <c r="I12" i="1" s="1"/>
  <c r="G12" i="1"/>
  <c r="E12" i="1"/>
  <c r="D12" i="1"/>
  <c r="F12" i="1" s="1"/>
  <c r="H11" i="1"/>
  <c r="I11" i="1" s="1"/>
  <c r="G11" i="1"/>
  <c r="E11" i="1"/>
  <c r="D11" i="1"/>
  <c r="F11" i="1" s="1"/>
  <c r="H10" i="1"/>
  <c r="I10" i="1" s="1"/>
  <c r="G10" i="1"/>
  <c r="G119" i="1" s="1"/>
  <c r="E10" i="1"/>
  <c r="E119" i="1" s="1"/>
  <c r="D10" i="1"/>
  <c r="D119" i="1" s="1"/>
  <c r="H9" i="1"/>
  <c r="I9" i="1" s="1"/>
  <c r="G9" i="1"/>
  <c r="E9" i="1"/>
  <c r="D9" i="1"/>
  <c r="F9" i="1" s="1"/>
  <c r="F119" i="1" l="1"/>
  <c r="F10" i="1"/>
  <c r="H119" i="1"/>
  <c r="I119" i="1" s="1"/>
</calcChain>
</file>

<file path=xl/comments1.xml><?xml version="1.0" encoding="utf-8"?>
<comments xmlns="http://schemas.openxmlformats.org/spreadsheetml/2006/main">
  <authors>
    <author>DGCG</author>
  </authors>
  <commentList>
    <comment ref="I7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<sst xmlns="http://schemas.openxmlformats.org/spreadsheetml/2006/main" count="229" uniqueCount="208">
  <si>
    <t>ESTADO ANALÍTICO DEL EJERCICIO DEL PRESUPUESTO DE INGRESOS</t>
  </si>
  <si>
    <t xml:space="preserve">CLASIFICACIÓN ECONÓMICA </t>
  </si>
  <si>
    <t>Del 1 de Enero al 31 de Diciembre de 2014</t>
  </si>
  <si>
    <t>Ente Público:</t>
  </si>
  <si>
    <t>UNIVERSIDAD POLITECNICA DE JUVENTINO ROSAS</t>
  </si>
  <si>
    <t>Código</t>
  </si>
  <si>
    <t>Concepto</t>
  </si>
  <si>
    <t xml:space="preserve">Egresos </t>
  </si>
  <si>
    <t>Diferencia</t>
  </si>
  <si>
    <t>Estimado</t>
  </si>
  <si>
    <t>Ampliaciones/ (Reducciones)</t>
  </si>
  <si>
    <t>Modificado</t>
  </si>
  <si>
    <t>Devengado</t>
  </si>
  <si>
    <t>Recauadado</t>
  </si>
  <si>
    <t>INGRESOS</t>
  </si>
  <si>
    <t>INGRESOS CORRIENTES</t>
  </si>
  <si>
    <t>1.1.1</t>
  </si>
  <si>
    <t>Impuestos</t>
  </si>
  <si>
    <t>1.1.1.1</t>
  </si>
  <si>
    <t xml:space="preserve">Impuesto sobre el Ingreso, las Utilidades y las Ganancias de Capital  </t>
  </si>
  <si>
    <t>1.1.1.1.1</t>
  </si>
  <si>
    <t>De Personas Físicas</t>
  </si>
  <si>
    <t>1.1.1.1.1.1</t>
  </si>
  <si>
    <t>Impuesto sobre los Ingresos</t>
  </si>
  <si>
    <t>1.1.1.1.2</t>
  </si>
  <si>
    <t>De Empresas y Otras Corporaciones (Personas Morales)</t>
  </si>
  <si>
    <t>1.1.1.1.2.1</t>
  </si>
  <si>
    <t>1.1.1.1.3</t>
  </si>
  <si>
    <t>No Clasificables</t>
  </si>
  <si>
    <t>1.1.1.2</t>
  </si>
  <si>
    <t xml:space="preserve">Impuesto sobre Nómina y la Fuerza de Trabajo  </t>
  </si>
  <si>
    <t>1.1.1.2.1</t>
  </si>
  <si>
    <t>Impuesto sobre Nómina y Asimilables</t>
  </si>
  <si>
    <t>1.1.1.3</t>
  </si>
  <si>
    <t>Impuesto sobre la Propiedad</t>
  </si>
  <si>
    <t>1.1.1.4</t>
  </si>
  <si>
    <t>Impuesto sobre los Bienes y Servicios</t>
  </si>
  <si>
    <t>1.1.1.4.1</t>
  </si>
  <si>
    <t>Impuesto sobre la Producción, el Consumo y las Transacciones</t>
  </si>
  <si>
    <t>1.1.1.4.1.1</t>
  </si>
  <si>
    <t>Impuesto al Valor Agregado</t>
  </si>
  <si>
    <t>1.1.1.4.1.2</t>
  </si>
  <si>
    <t>Impuesto especial sobre Producción y Servicios</t>
  </si>
  <si>
    <t xml:space="preserve">1.1.1.4.1.3 </t>
  </si>
  <si>
    <t>Otros Impuestos Sobre Bienes y Servicios</t>
  </si>
  <si>
    <t>1.1.1.5</t>
  </si>
  <si>
    <t>Impuesto sobre el Comercio y las Transacciones Internacionales / Comercio Exterior</t>
  </si>
  <si>
    <t>1.1.1.5.1</t>
  </si>
  <si>
    <t xml:space="preserve">Impuesto a la Importación </t>
  </si>
  <si>
    <t>1.1.1.5.2</t>
  </si>
  <si>
    <t>Impuesto a la Exportación</t>
  </si>
  <si>
    <t>1.1.1.6</t>
  </si>
  <si>
    <t>Impuestos Ecológicos</t>
  </si>
  <si>
    <t>1.1.1.7</t>
  </si>
  <si>
    <t>Impuesto a los Rendimientos Petroleros</t>
  </si>
  <si>
    <t xml:space="preserve">1.1.1.8 </t>
  </si>
  <si>
    <t>Otros Impuestos</t>
  </si>
  <si>
    <t>1.1.1.9</t>
  </si>
  <si>
    <t>Accesorios</t>
  </si>
  <si>
    <t>1.1.2</t>
  </si>
  <si>
    <t xml:space="preserve">Contribuciones a la Seguridad Social  </t>
  </si>
  <si>
    <t>1.1.2.1</t>
  </si>
  <si>
    <t>Contribuciones de los Empleados</t>
  </si>
  <si>
    <t>1.1.2.2</t>
  </si>
  <si>
    <t>Contribuciones de los Empleadores</t>
  </si>
  <si>
    <t xml:space="preserve">1.1.2.3 </t>
  </si>
  <si>
    <t>Contribuciones de los Trabajadores Por Cuenta Propia o No Empleados</t>
  </si>
  <si>
    <t xml:space="preserve">1.1.2.4 </t>
  </si>
  <si>
    <t>Contribuciones no Clasificables</t>
  </si>
  <si>
    <t>1.1.3</t>
  </si>
  <si>
    <t>Contribuciones de Mejoras</t>
  </si>
  <si>
    <t>1.1.4</t>
  </si>
  <si>
    <t>Derechos, Productos y Aprovechamientos Corrientes</t>
  </si>
  <si>
    <t>1.1.4.1</t>
  </si>
  <si>
    <t>Derechos No Incluidos en Otros Conceptos</t>
  </si>
  <si>
    <t>1.1.4.2</t>
  </si>
  <si>
    <t>Productos Corrientes No Incluidos en Otros Conceptos</t>
  </si>
  <si>
    <t>1.1.4.3</t>
  </si>
  <si>
    <t>Aprovechamientos Corrientes No Incluidos en Otros Conceptos</t>
  </si>
  <si>
    <t>1.1.5</t>
  </si>
  <si>
    <t>Rentas de la Propiedad</t>
  </si>
  <si>
    <t>1.1.5.1</t>
  </si>
  <si>
    <t>Intereses</t>
  </si>
  <si>
    <t>1.1.5.1.1</t>
  </si>
  <si>
    <t>Internos</t>
  </si>
  <si>
    <t>1.1.5.1.2</t>
  </si>
  <si>
    <t>Externos</t>
  </si>
  <si>
    <t>1.1.5.2</t>
  </si>
  <si>
    <t>Dividendos y Retiros de las Cuasisociedades</t>
  </si>
  <si>
    <t>1.1.5.3</t>
  </si>
  <si>
    <t>Arrendamiento de Tierras y Terrenos</t>
  </si>
  <si>
    <t>1.1.5.4</t>
  </si>
  <si>
    <t>Otros</t>
  </si>
  <si>
    <t xml:space="preserve">1.1.6 </t>
  </si>
  <si>
    <t>Venta de Bienes y Servicios de Entidades del Gobierno General / Ingresos de Explotación de Entidades Empresariales</t>
  </si>
  <si>
    <t>1.1.6.1</t>
  </si>
  <si>
    <t>Venta de Establecimientos No de Mercado</t>
  </si>
  <si>
    <t>1.1.6.2</t>
  </si>
  <si>
    <t>Venta de Establecimientos de Mercado</t>
  </si>
  <si>
    <t>1.1.6.3</t>
  </si>
  <si>
    <t>Derechos Administrativos</t>
  </si>
  <si>
    <t>1.1.7</t>
  </si>
  <si>
    <t>Subsidios y Subvenciones Recibidos por Entidades Empresariales Públicas</t>
  </si>
  <si>
    <t>1.1.7.1</t>
  </si>
  <si>
    <t>Subsidios y Subvenciones Recibidos por Entidades Empresariales Públicas No Financieras</t>
  </si>
  <si>
    <t>1.1.7.2</t>
  </si>
  <si>
    <t>Subsidios y Subvenciones Recibidos por Entidades Empresariales Públicas Financieras</t>
  </si>
  <si>
    <t xml:space="preserve">1.1.8 </t>
  </si>
  <si>
    <t>Transferencias, Asignaciones y Donativos Corrientes Recibidos</t>
  </si>
  <si>
    <t>1.1.8.1</t>
  </si>
  <si>
    <t>Del Sector Privado</t>
  </si>
  <si>
    <t>1.1.8.2</t>
  </si>
  <si>
    <t>Del Sector Público</t>
  </si>
  <si>
    <t>1.1.8.2.1</t>
  </si>
  <si>
    <t>De la Federación</t>
  </si>
  <si>
    <t>1.1.8.2.1.1</t>
  </si>
  <si>
    <t xml:space="preserve">Transferencias Internas y Asignaciones </t>
  </si>
  <si>
    <t>1.1.8.2.1.2</t>
  </si>
  <si>
    <t>Transferencias del Resto del Sector Público</t>
  </si>
  <si>
    <t>1.1.8.2.1.3</t>
  </si>
  <si>
    <t>Pensiones y Jubilaciones</t>
  </si>
  <si>
    <t>1.1.8.2.1.4</t>
  </si>
  <si>
    <t>Transferencias de Fideicomisos, Mandatos y Contratos Análogos</t>
  </si>
  <si>
    <t>1.1.8.2.2</t>
  </si>
  <si>
    <t>De Entidades Federativas</t>
  </si>
  <si>
    <t>1.1.8.2.2.1</t>
  </si>
  <si>
    <t>1.1.8.2.2.2</t>
  </si>
  <si>
    <t>1.1.8.2.2.3</t>
  </si>
  <si>
    <t>1.1.8.2.2.4</t>
  </si>
  <si>
    <t>1.1.8.2.3</t>
  </si>
  <si>
    <t>De Municipios</t>
  </si>
  <si>
    <t>1.1.8.3</t>
  </si>
  <si>
    <t>Del Sector Externo</t>
  </si>
  <si>
    <t>1.1.8.3.1</t>
  </si>
  <si>
    <t>De Gobiernos Extranjeros</t>
  </si>
  <si>
    <t>1.1.8.3.2</t>
  </si>
  <si>
    <t>De Organismos Internacionales</t>
  </si>
  <si>
    <t>1.1.8.3.3</t>
  </si>
  <si>
    <t>Del Sector Privado Externo</t>
  </si>
  <si>
    <t>1.1.9</t>
  </si>
  <si>
    <t>Participaciones</t>
  </si>
  <si>
    <t>INGRESOS DE CAPITAL</t>
  </si>
  <si>
    <t>1.2.1</t>
  </si>
  <si>
    <t>Venta (Disposición) de Activos</t>
  </si>
  <si>
    <t>1.2.1.1</t>
  </si>
  <si>
    <t>Venta de Activos Fijos</t>
  </si>
  <si>
    <t>1.2.1.2</t>
  </si>
  <si>
    <t>Venta de Objetos de Valor</t>
  </si>
  <si>
    <t>1.2.1.3</t>
  </si>
  <si>
    <t>Venta de Activos No Producidos</t>
  </si>
  <si>
    <t>1.2.2</t>
  </si>
  <si>
    <t>Disminución de Existencias</t>
  </si>
  <si>
    <t>1.2.2.1</t>
  </si>
  <si>
    <t>Materiales y Suministros</t>
  </si>
  <si>
    <t>1.2.2.2</t>
  </si>
  <si>
    <t>Materias Primas</t>
  </si>
  <si>
    <t>1.2.2.3</t>
  </si>
  <si>
    <t>Trabajos en Curso</t>
  </si>
  <si>
    <t>1.2.2.4</t>
  </si>
  <si>
    <t>Bienes Terminados</t>
  </si>
  <si>
    <t>1.2.2.5</t>
  </si>
  <si>
    <t>Bienes para venta</t>
  </si>
  <si>
    <t>1.2.2.6</t>
  </si>
  <si>
    <t>Bienes en tránsito</t>
  </si>
  <si>
    <t>1.2.2.7</t>
  </si>
  <si>
    <t>Existencias de Material de Seguridad y Defensa</t>
  </si>
  <si>
    <t>1.2.3</t>
  </si>
  <si>
    <t>Incremento de la Depreciación, Amortización, Estimaciones y Provisiones Acumuladas</t>
  </si>
  <si>
    <t>1.2.3.1</t>
  </si>
  <si>
    <t>Depreciación y Amortización</t>
  </si>
  <si>
    <t>1.2.3.2</t>
  </si>
  <si>
    <t>Estimaciones por Deterioro de Inventarios</t>
  </si>
  <si>
    <t>1.2.3.3</t>
  </si>
  <si>
    <t>Otras Estimaciones por pérdida o deterioro</t>
  </si>
  <si>
    <t>1.2.3.4</t>
  </si>
  <si>
    <t>Provisiones</t>
  </si>
  <si>
    <t>1.2.4</t>
  </si>
  <si>
    <t>Transferencias, Asignaciones y Donativos de Capital Recibidas</t>
  </si>
  <si>
    <t xml:space="preserve">1.2.4.1 </t>
  </si>
  <si>
    <t>1.2.4.2</t>
  </si>
  <si>
    <t>1.2.4.2.1</t>
  </si>
  <si>
    <t xml:space="preserve">De la Federación </t>
  </si>
  <si>
    <t>1.2.4.2.1.1</t>
  </si>
  <si>
    <t>1.2.4.2.1.2</t>
  </si>
  <si>
    <t>1.2.4.2.1.3</t>
  </si>
  <si>
    <t>1.2.4.2.1.4</t>
  </si>
  <si>
    <t xml:space="preserve">1.2.4.2.2 </t>
  </si>
  <si>
    <t>1.2.4.2.2.1</t>
  </si>
  <si>
    <t>1.2.4.2.2.2</t>
  </si>
  <si>
    <t>1.2.4.2.2.3</t>
  </si>
  <si>
    <t>1.2.4.2.2.4</t>
  </si>
  <si>
    <t>1.2.4.2.3</t>
  </si>
  <si>
    <t>1.2.4.3</t>
  </si>
  <si>
    <t>1.2.4.3.1</t>
  </si>
  <si>
    <t>1.2.4.3.2</t>
  </si>
  <si>
    <t>1.2.4.3.3</t>
  </si>
  <si>
    <t>1.2.5</t>
  </si>
  <si>
    <t>Recuperación de Inversiones Financieras Realizadas con Fines de Política</t>
  </si>
  <si>
    <t>1.2.5.1</t>
  </si>
  <si>
    <t>Venta de Acciones y Participaciones de Capital Adquiridas con Fines de Política</t>
  </si>
  <si>
    <t>1.2.5.2</t>
  </si>
  <si>
    <t>Valores Representativos de Deuda Adquiridos con Fines de Política</t>
  </si>
  <si>
    <t>1.2.5.3</t>
  </si>
  <si>
    <t>Venta de Obligaciones Negociables Adquiridas con Fines de Política</t>
  </si>
  <si>
    <t>1.2.5.4</t>
  </si>
  <si>
    <t>Recuperación de Préstamos Realizados con Fines de Política</t>
  </si>
  <si>
    <t>TOTAL DE INGRESOS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</si>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</sst>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0" xfId="0" applyFont="1" applyFill="1"/>
    <xf numFmtId="0" fontId="2" fillId="0" borderId="0" xfId="0" applyFont="1"/>
    <xf numFmtId="0" fontId="3" fillId="0" borderId="0" xfId="0" applyFont="1" applyAlignment="1">
      <alignment horizontal="center"/>
    </xf>
    <xf numFmtId="0" fontId="6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8" fillId="0" borderId="0" xfId="0" applyFont="1"/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right"/>
    </xf>
    <xf numFmtId="0" fontId="7" fillId="2" borderId="1" xfId="0" applyNumberFormat="1" applyFont="1" applyFill="1" applyBorder="1" applyAlignment="1" applyProtection="1">
      <protection locked="0"/>
    </xf>
    <xf numFmtId="0" fontId="7" fillId="2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justify" vertical="top"/>
    </xf>
    <xf numFmtId="0" fontId="7" fillId="3" borderId="4" xfId="0" applyFont="1" applyFill="1" applyBorder="1" applyAlignment="1">
      <alignment horizontal="justify" vertical="top"/>
    </xf>
    <xf numFmtId="0" fontId="7" fillId="3" borderId="7" xfId="0" applyFont="1" applyFill="1" applyBorder="1" applyAlignment="1">
      <alignment horizontal="justify" vertical="top"/>
    </xf>
    <xf numFmtId="2" fontId="7" fillId="3" borderId="4" xfId="0" applyNumberFormat="1" applyFont="1" applyFill="1" applyBorder="1"/>
    <xf numFmtId="2" fontId="7" fillId="3" borderId="6" xfId="0" applyNumberFormat="1" applyFont="1" applyFill="1" applyBorder="1"/>
    <xf numFmtId="0" fontId="7" fillId="4" borderId="5" xfId="0" applyFont="1" applyFill="1" applyBorder="1" applyAlignment="1">
      <alignment horizontal="justify" vertical="top"/>
    </xf>
    <xf numFmtId="0" fontId="7" fillId="4" borderId="0" xfId="0" applyFont="1" applyFill="1" applyBorder="1" applyAlignment="1">
      <alignment horizontal="justify" vertical="top"/>
    </xf>
    <xf numFmtId="2" fontId="7" fillId="4" borderId="5" xfId="0" applyNumberFormat="1" applyFont="1" applyFill="1" applyBorder="1"/>
    <xf numFmtId="2" fontId="7" fillId="4" borderId="8" xfId="0" applyNumberFormat="1" applyFont="1" applyFill="1" applyBorder="1"/>
    <xf numFmtId="0" fontId="7" fillId="0" borderId="5" xfId="0" applyFont="1" applyBorder="1" applyAlignment="1">
      <alignment horizontal="justify" vertical="top"/>
    </xf>
    <xf numFmtId="0" fontId="7" fillId="0" borderId="0" xfId="0" applyFont="1" applyBorder="1" applyAlignment="1">
      <alignment horizontal="justify" vertical="top"/>
    </xf>
    <xf numFmtId="2" fontId="7" fillId="0" borderId="5" xfId="0" applyNumberFormat="1" applyFont="1" applyBorder="1"/>
    <xf numFmtId="2" fontId="7" fillId="0" borderId="8" xfId="0" applyNumberFormat="1" applyFont="1" applyBorder="1"/>
    <xf numFmtId="0" fontId="6" fillId="2" borderId="0" xfId="0" applyFont="1" applyFill="1" applyBorder="1" applyAlignment="1">
      <alignment horizontal="justify" vertical="top"/>
    </xf>
    <xf numFmtId="0" fontId="8" fillId="0" borderId="5" xfId="0" applyFont="1" applyBorder="1" applyAlignment="1">
      <alignment horizontal="justify" vertical="top"/>
    </xf>
    <xf numFmtId="0" fontId="8" fillId="0" borderId="0" xfId="0" applyFont="1" applyBorder="1" applyAlignment="1">
      <alignment horizontal="justify" vertical="top"/>
    </xf>
    <xf numFmtId="2" fontId="8" fillId="0" borderId="5" xfId="0" applyNumberFormat="1" applyFont="1" applyBorder="1"/>
    <xf numFmtId="2" fontId="8" fillId="0" borderId="8" xfId="0" applyNumberFormat="1" applyFont="1" applyBorder="1"/>
    <xf numFmtId="0" fontId="7" fillId="2" borderId="5" xfId="0" applyFont="1" applyFill="1" applyBorder="1" applyAlignment="1">
      <alignment horizontal="justify" vertical="top"/>
    </xf>
    <xf numFmtId="0" fontId="7" fillId="2" borderId="0" xfId="0" applyFont="1" applyFill="1" applyBorder="1" applyAlignment="1">
      <alignment horizontal="justify" vertical="top"/>
    </xf>
    <xf numFmtId="0" fontId="8" fillId="2" borderId="5" xfId="0" applyFont="1" applyFill="1" applyBorder="1" applyAlignment="1">
      <alignment horizontal="justify" vertical="top"/>
    </xf>
    <xf numFmtId="0" fontId="8" fillId="2" borderId="0" xfId="0" applyFont="1" applyFill="1" applyBorder="1" applyAlignment="1">
      <alignment horizontal="justify" vertical="top"/>
    </xf>
    <xf numFmtId="2" fontId="8" fillId="4" borderId="5" xfId="0" applyNumberFormat="1" applyFont="1" applyFill="1" applyBorder="1"/>
    <xf numFmtId="2" fontId="8" fillId="4" borderId="8" xfId="0" applyNumberFormat="1" applyFont="1" applyFill="1" applyBorder="1"/>
    <xf numFmtId="0" fontId="8" fillId="0" borderId="9" xfId="0" applyFont="1" applyBorder="1" applyAlignment="1">
      <alignment horizontal="justify" vertical="top"/>
    </xf>
    <xf numFmtId="2" fontId="8" fillId="0" borderId="9" xfId="0" applyNumberFormat="1" applyFont="1" applyBorder="1"/>
    <xf numFmtId="0" fontId="7" fillId="3" borderId="10" xfId="0" applyFont="1" applyFill="1" applyBorder="1" applyAlignment="1">
      <alignment horizontal="justify" vertical="top"/>
    </xf>
    <xf numFmtId="2" fontId="7" fillId="3" borderId="10" xfId="0" applyNumberFormat="1" applyFont="1" applyFill="1" applyBorder="1"/>
    <xf numFmtId="0" fontId="8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46"/>
  <sheetViews>
    <sheetView tabSelected="1" topLeftCell="A109" workbookViewId="0">
      <selection activeCell="D125" sqref="D125"/>
    </sheetView>
  </sheetViews>
  <sheetFormatPr baseColWidth="10" defaultRowHeight="12.75" x14ac:dyDescent="0.2"/>
  <cols>
    <col min="1" max="1" width="7.42578125" style="4" customWidth="1"/>
    <col min="2" max="2" width="11.42578125" style="6"/>
    <col min="3" max="3" width="45.140625" style="6" customWidth="1"/>
    <col min="4" max="9" width="14.28515625" style="6" customWidth="1"/>
    <col min="10" max="16384" width="11.42578125" style="6"/>
  </cols>
  <sheetData>
    <row r="1" spans="1:9" x14ac:dyDescent="0.2">
      <c r="B1" s="5" t="s">
        <v>0</v>
      </c>
      <c r="C1" s="5"/>
      <c r="D1" s="5"/>
      <c r="E1" s="5"/>
      <c r="F1" s="5"/>
      <c r="G1" s="5"/>
      <c r="H1" s="5"/>
      <c r="I1" s="5"/>
    </row>
    <row r="2" spans="1:9" x14ac:dyDescent="0.2">
      <c r="B2" s="5" t="s">
        <v>1</v>
      </c>
      <c r="C2" s="5"/>
      <c r="D2" s="5"/>
      <c r="E2" s="5"/>
      <c r="F2" s="5"/>
      <c r="G2" s="5"/>
      <c r="H2" s="5"/>
      <c r="I2" s="5"/>
    </row>
    <row r="3" spans="1:9" x14ac:dyDescent="0.2">
      <c r="B3" s="5" t="s">
        <v>2</v>
      </c>
      <c r="C3" s="5"/>
      <c r="D3" s="5"/>
      <c r="E3" s="5"/>
      <c r="F3" s="5"/>
      <c r="G3" s="5"/>
      <c r="H3" s="5"/>
      <c r="I3" s="5"/>
    </row>
    <row r="4" spans="1:9" x14ac:dyDescent="0.2">
      <c r="B4" s="7"/>
      <c r="C4" s="7"/>
      <c r="D4" s="7"/>
      <c r="E4" s="7"/>
      <c r="F4" s="7"/>
      <c r="G4" s="7"/>
      <c r="H4" s="7"/>
      <c r="I4" s="7"/>
    </row>
    <row r="5" spans="1:9" x14ac:dyDescent="0.2">
      <c r="B5" s="7"/>
      <c r="C5" s="8" t="s">
        <v>3</v>
      </c>
      <c r="D5" s="9" t="s">
        <v>4</v>
      </c>
      <c r="E5" s="10"/>
      <c r="F5" s="10"/>
      <c r="G5" s="10"/>
      <c r="H5" s="7"/>
      <c r="I5" s="7"/>
    </row>
    <row r="6" spans="1:9" x14ac:dyDescent="0.2">
      <c r="B6" s="7"/>
      <c r="C6" s="7"/>
      <c r="D6" s="7"/>
      <c r="E6" s="7"/>
      <c r="F6" s="7"/>
      <c r="G6" s="7"/>
      <c r="H6" s="7"/>
      <c r="I6" s="7"/>
    </row>
    <row r="7" spans="1:9" x14ac:dyDescent="0.2">
      <c r="B7" s="11" t="s">
        <v>5</v>
      </c>
      <c r="C7" s="12" t="s">
        <v>6</v>
      </c>
      <c r="D7" s="13" t="s">
        <v>7</v>
      </c>
      <c r="E7" s="13"/>
      <c r="F7" s="13"/>
      <c r="G7" s="13"/>
      <c r="H7" s="13"/>
      <c r="I7" s="13" t="s">
        <v>8</v>
      </c>
    </row>
    <row r="8" spans="1:9" ht="34.5" customHeight="1" x14ac:dyDescent="0.2">
      <c r="B8" s="14"/>
      <c r="C8" s="15"/>
      <c r="D8" s="16" t="s">
        <v>9</v>
      </c>
      <c r="E8" s="16" t="s">
        <v>10</v>
      </c>
      <c r="F8" s="16" t="s">
        <v>11</v>
      </c>
      <c r="G8" s="16" t="s">
        <v>12</v>
      </c>
      <c r="H8" s="16" t="s">
        <v>13</v>
      </c>
      <c r="I8" s="17"/>
    </row>
    <row r="9" spans="1:9" ht="15" customHeight="1" x14ac:dyDescent="0.2">
      <c r="A9" s="18"/>
      <c r="B9" s="19">
        <v>1</v>
      </c>
      <c r="C9" s="20" t="s">
        <v>14</v>
      </c>
      <c r="D9" s="21">
        <f>+D10+D77</f>
        <v>24470275.5</v>
      </c>
      <c r="E9" s="21">
        <f t="shared" ref="E9:H9" si="0">+E10+E77</f>
        <v>27059370.690000001</v>
      </c>
      <c r="F9" s="21">
        <f>+D9+E9</f>
        <v>51529646.189999998</v>
      </c>
      <c r="G9" s="21">
        <f t="shared" si="0"/>
        <v>51529646.189999998</v>
      </c>
      <c r="H9" s="21">
        <f t="shared" si="0"/>
        <v>51351046.189999998</v>
      </c>
      <c r="I9" s="22">
        <f>+H9-D9</f>
        <v>26880770.689999998</v>
      </c>
    </row>
    <row r="10" spans="1:9" ht="15" customHeight="1" x14ac:dyDescent="0.2">
      <c r="A10" s="18"/>
      <c r="B10" s="19">
        <v>1.1000000000000001</v>
      </c>
      <c r="C10" s="20" t="s">
        <v>15</v>
      </c>
      <c r="D10" s="21">
        <f>+D11+D33+D38+D39+D43+D50+D54+D57+D75</f>
        <v>24470275.5</v>
      </c>
      <c r="E10" s="21">
        <f t="shared" ref="E10:H10" si="1">+E11+E33+E38+E39+E43+E50+E54+E57+E75</f>
        <v>11210487.780000001</v>
      </c>
      <c r="F10" s="21">
        <f t="shared" ref="F10:F73" si="2">+D10+E10</f>
        <v>35680763.280000001</v>
      </c>
      <c r="G10" s="21">
        <f t="shared" si="1"/>
        <v>35680763.280000001</v>
      </c>
      <c r="H10" s="21">
        <f t="shared" si="1"/>
        <v>35502163.280000001</v>
      </c>
      <c r="I10" s="22">
        <f t="shared" ref="I10:I73" si="3">+H10-D10</f>
        <v>11031887.780000001</v>
      </c>
    </row>
    <row r="11" spans="1:9" ht="15" customHeight="1" x14ac:dyDescent="0.2">
      <c r="A11" s="18"/>
      <c r="B11" s="23" t="s">
        <v>16</v>
      </c>
      <c r="C11" s="24" t="s">
        <v>17</v>
      </c>
      <c r="D11" s="25">
        <f>+D12+D18+D20+D21+D26+D29+D30+D31+D32</f>
        <v>0</v>
      </c>
      <c r="E11" s="25">
        <f t="shared" ref="E11:H11" si="4">+E12+E18+E20+E21+E26+E29+E30+E31+E32</f>
        <v>0</v>
      </c>
      <c r="F11" s="25">
        <f t="shared" si="2"/>
        <v>0</v>
      </c>
      <c r="G11" s="25">
        <f t="shared" si="4"/>
        <v>0</v>
      </c>
      <c r="H11" s="25">
        <f t="shared" si="4"/>
        <v>0</v>
      </c>
      <c r="I11" s="26">
        <f t="shared" si="3"/>
        <v>0</v>
      </c>
    </row>
    <row r="12" spans="1:9" ht="15" customHeight="1" x14ac:dyDescent="0.2">
      <c r="A12" s="18"/>
      <c r="B12" s="23" t="s">
        <v>18</v>
      </c>
      <c r="C12" s="24" t="s">
        <v>19</v>
      </c>
      <c r="D12" s="25">
        <f>+D13+D15+D17</f>
        <v>0</v>
      </c>
      <c r="E12" s="25">
        <f t="shared" ref="E12:H12" si="5">+E13+E15+E17</f>
        <v>0</v>
      </c>
      <c r="F12" s="25">
        <f t="shared" si="2"/>
        <v>0</v>
      </c>
      <c r="G12" s="25">
        <f t="shared" si="5"/>
        <v>0</v>
      </c>
      <c r="H12" s="25">
        <f t="shared" si="5"/>
        <v>0</v>
      </c>
      <c r="I12" s="26">
        <f t="shared" si="3"/>
        <v>0</v>
      </c>
    </row>
    <row r="13" spans="1:9" ht="15" customHeight="1" x14ac:dyDescent="0.2">
      <c r="A13" s="18"/>
      <c r="B13" s="27" t="s">
        <v>20</v>
      </c>
      <c r="C13" s="28" t="s">
        <v>21</v>
      </c>
      <c r="D13" s="29">
        <f>+D14</f>
        <v>0</v>
      </c>
      <c r="E13" s="29">
        <f t="shared" ref="E13:H13" si="6">+E14</f>
        <v>0</v>
      </c>
      <c r="F13" s="29">
        <f t="shared" si="2"/>
        <v>0</v>
      </c>
      <c r="G13" s="29">
        <f t="shared" si="6"/>
        <v>0</v>
      </c>
      <c r="H13" s="29">
        <f t="shared" si="6"/>
        <v>0</v>
      </c>
      <c r="I13" s="30">
        <f t="shared" si="3"/>
        <v>0</v>
      </c>
    </row>
    <row r="14" spans="1:9" ht="15" customHeight="1" x14ac:dyDescent="0.2">
      <c r="A14" s="31">
        <v>111111</v>
      </c>
      <c r="B14" s="32" t="s">
        <v>22</v>
      </c>
      <c r="C14" s="33" t="s">
        <v>23</v>
      </c>
      <c r="D14" s="34"/>
      <c r="E14" s="34"/>
      <c r="F14" s="34">
        <f t="shared" si="2"/>
        <v>0</v>
      </c>
      <c r="G14" s="34"/>
      <c r="H14" s="34"/>
      <c r="I14" s="35">
        <f t="shared" si="3"/>
        <v>0</v>
      </c>
    </row>
    <row r="15" spans="1:9" ht="15" customHeight="1" x14ac:dyDescent="0.2">
      <c r="A15" s="18"/>
      <c r="B15" s="27" t="s">
        <v>24</v>
      </c>
      <c r="C15" s="28" t="s">
        <v>25</v>
      </c>
      <c r="D15" s="29">
        <f>+D16</f>
        <v>0</v>
      </c>
      <c r="E15" s="29">
        <f t="shared" ref="E15:H15" si="7">+E16</f>
        <v>0</v>
      </c>
      <c r="F15" s="29">
        <f t="shared" si="2"/>
        <v>0</v>
      </c>
      <c r="G15" s="29">
        <f t="shared" si="7"/>
        <v>0</v>
      </c>
      <c r="H15" s="29">
        <f t="shared" si="7"/>
        <v>0</v>
      </c>
      <c r="I15" s="30">
        <f t="shared" si="3"/>
        <v>0</v>
      </c>
    </row>
    <row r="16" spans="1:9" ht="15" customHeight="1" x14ac:dyDescent="0.2">
      <c r="A16" s="31">
        <v>111121</v>
      </c>
      <c r="B16" s="32" t="s">
        <v>26</v>
      </c>
      <c r="C16" s="33" t="s">
        <v>23</v>
      </c>
      <c r="D16" s="34"/>
      <c r="E16" s="34"/>
      <c r="F16" s="34">
        <f t="shared" si="2"/>
        <v>0</v>
      </c>
      <c r="G16" s="34"/>
      <c r="H16" s="34"/>
      <c r="I16" s="35">
        <f t="shared" si="3"/>
        <v>0</v>
      </c>
    </row>
    <row r="17" spans="1:9" ht="15" customHeight="1" x14ac:dyDescent="0.2">
      <c r="A17" s="31">
        <v>11113</v>
      </c>
      <c r="B17" s="27" t="s">
        <v>27</v>
      </c>
      <c r="C17" s="28" t="s">
        <v>28</v>
      </c>
      <c r="D17" s="34"/>
      <c r="E17" s="34"/>
      <c r="F17" s="34">
        <f t="shared" si="2"/>
        <v>0</v>
      </c>
      <c r="G17" s="34"/>
      <c r="H17" s="34"/>
      <c r="I17" s="35">
        <f t="shared" si="3"/>
        <v>0</v>
      </c>
    </row>
    <row r="18" spans="1:9" ht="15" customHeight="1" x14ac:dyDescent="0.2">
      <c r="A18" s="18"/>
      <c r="B18" s="23" t="s">
        <v>29</v>
      </c>
      <c r="C18" s="24" t="s">
        <v>30</v>
      </c>
      <c r="D18" s="25">
        <f>SUM(D19)</f>
        <v>0</v>
      </c>
      <c r="E18" s="25">
        <f t="shared" ref="E18:H18" si="8">SUM(E19)</f>
        <v>0</v>
      </c>
      <c r="F18" s="25">
        <f t="shared" si="2"/>
        <v>0</v>
      </c>
      <c r="G18" s="25">
        <f t="shared" si="8"/>
        <v>0</v>
      </c>
      <c r="H18" s="25">
        <f t="shared" si="8"/>
        <v>0</v>
      </c>
      <c r="I18" s="26">
        <f t="shared" si="3"/>
        <v>0</v>
      </c>
    </row>
    <row r="19" spans="1:9" ht="15" customHeight="1" x14ac:dyDescent="0.2">
      <c r="A19" s="31">
        <v>11121</v>
      </c>
      <c r="B19" s="32" t="s">
        <v>31</v>
      </c>
      <c r="C19" s="33" t="s">
        <v>32</v>
      </c>
      <c r="D19" s="34"/>
      <c r="E19" s="34"/>
      <c r="F19" s="34">
        <f t="shared" si="2"/>
        <v>0</v>
      </c>
      <c r="G19" s="34"/>
      <c r="H19" s="34"/>
      <c r="I19" s="35">
        <f t="shared" si="3"/>
        <v>0</v>
      </c>
    </row>
    <row r="20" spans="1:9" ht="15" customHeight="1" x14ac:dyDescent="0.2">
      <c r="A20" s="31">
        <v>1113</v>
      </c>
      <c r="B20" s="23" t="s">
        <v>33</v>
      </c>
      <c r="C20" s="24" t="s">
        <v>34</v>
      </c>
      <c r="D20" s="25"/>
      <c r="E20" s="25"/>
      <c r="F20" s="25">
        <f t="shared" si="2"/>
        <v>0</v>
      </c>
      <c r="G20" s="25"/>
      <c r="H20" s="25"/>
      <c r="I20" s="26">
        <f t="shared" si="3"/>
        <v>0</v>
      </c>
    </row>
    <row r="21" spans="1:9" ht="15" customHeight="1" x14ac:dyDescent="0.2">
      <c r="A21" s="18"/>
      <c r="B21" s="23" t="s">
        <v>35</v>
      </c>
      <c r="C21" s="24" t="s">
        <v>36</v>
      </c>
      <c r="D21" s="25">
        <f>+D22</f>
        <v>0</v>
      </c>
      <c r="E21" s="25">
        <f t="shared" ref="E21:H21" si="9">+E22</f>
        <v>0</v>
      </c>
      <c r="F21" s="25">
        <f t="shared" si="2"/>
        <v>0</v>
      </c>
      <c r="G21" s="25">
        <f t="shared" si="9"/>
        <v>0</v>
      </c>
      <c r="H21" s="25">
        <f t="shared" si="9"/>
        <v>0</v>
      </c>
      <c r="I21" s="26">
        <f t="shared" si="3"/>
        <v>0</v>
      </c>
    </row>
    <row r="22" spans="1:9" ht="15" customHeight="1" x14ac:dyDescent="0.2">
      <c r="A22" s="31"/>
      <c r="B22" s="27" t="s">
        <v>37</v>
      </c>
      <c r="C22" s="28" t="s">
        <v>38</v>
      </c>
      <c r="D22" s="29">
        <f>SUM(D23:D25)</f>
        <v>0</v>
      </c>
      <c r="E22" s="29">
        <f t="shared" ref="E22:H22" si="10">SUM(E23:E25)</f>
        <v>0</v>
      </c>
      <c r="F22" s="29">
        <f t="shared" si="2"/>
        <v>0</v>
      </c>
      <c r="G22" s="29">
        <f t="shared" si="10"/>
        <v>0</v>
      </c>
      <c r="H22" s="29">
        <f t="shared" si="10"/>
        <v>0</v>
      </c>
      <c r="I22" s="30">
        <f t="shared" si="3"/>
        <v>0</v>
      </c>
    </row>
    <row r="23" spans="1:9" ht="15" customHeight="1" x14ac:dyDescent="0.2">
      <c r="A23" s="31">
        <v>111411</v>
      </c>
      <c r="B23" s="32" t="s">
        <v>39</v>
      </c>
      <c r="C23" s="33" t="s">
        <v>40</v>
      </c>
      <c r="D23" s="34"/>
      <c r="E23" s="34"/>
      <c r="F23" s="34">
        <f t="shared" si="2"/>
        <v>0</v>
      </c>
      <c r="G23" s="34"/>
      <c r="H23" s="34"/>
      <c r="I23" s="35">
        <f t="shared" si="3"/>
        <v>0</v>
      </c>
    </row>
    <row r="24" spans="1:9" ht="15" customHeight="1" x14ac:dyDescent="0.2">
      <c r="A24" s="31">
        <v>111412</v>
      </c>
      <c r="B24" s="32" t="s">
        <v>41</v>
      </c>
      <c r="C24" s="33" t="s">
        <v>42</v>
      </c>
      <c r="D24" s="34"/>
      <c r="E24" s="34"/>
      <c r="F24" s="34">
        <f t="shared" si="2"/>
        <v>0</v>
      </c>
      <c r="G24" s="34"/>
      <c r="H24" s="34"/>
      <c r="I24" s="35">
        <f t="shared" si="3"/>
        <v>0</v>
      </c>
    </row>
    <row r="25" spans="1:9" ht="15" customHeight="1" x14ac:dyDescent="0.2">
      <c r="A25" s="31">
        <v>111413</v>
      </c>
      <c r="B25" s="32" t="s">
        <v>43</v>
      </c>
      <c r="C25" s="33" t="s">
        <v>44</v>
      </c>
      <c r="D25" s="34"/>
      <c r="E25" s="34"/>
      <c r="F25" s="34">
        <f t="shared" si="2"/>
        <v>0</v>
      </c>
      <c r="G25" s="34"/>
      <c r="H25" s="34"/>
      <c r="I25" s="35">
        <f t="shared" si="3"/>
        <v>0</v>
      </c>
    </row>
    <row r="26" spans="1:9" ht="15" customHeight="1" x14ac:dyDescent="0.2">
      <c r="A26" s="18"/>
      <c r="B26" s="23" t="s">
        <v>45</v>
      </c>
      <c r="C26" s="24" t="s">
        <v>46</v>
      </c>
      <c r="D26" s="25">
        <f>SUM(D27:D28)</f>
        <v>0</v>
      </c>
      <c r="E26" s="25">
        <f t="shared" ref="E26:H26" si="11">SUM(E27:E28)</f>
        <v>0</v>
      </c>
      <c r="F26" s="25">
        <f t="shared" si="2"/>
        <v>0</v>
      </c>
      <c r="G26" s="25">
        <f t="shared" si="11"/>
        <v>0</v>
      </c>
      <c r="H26" s="25">
        <f t="shared" si="11"/>
        <v>0</v>
      </c>
      <c r="I26" s="26">
        <f t="shared" si="3"/>
        <v>0</v>
      </c>
    </row>
    <row r="27" spans="1:9" ht="15" customHeight="1" x14ac:dyDescent="0.2">
      <c r="A27" s="31">
        <v>11151</v>
      </c>
      <c r="B27" s="32" t="s">
        <v>47</v>
      </c>
      <c r="C27" s="33" t="s">
        <v>48</v>
      </c>
      <c r="D27" s="34"/>
      <c r="E27" s="34">
        <v>0</v>
      </c>
      <c r="F27" s="34">
        <f t="shared" si="2"/>
        <v>0</v>
      </c>
      <c r="G27" s="34"/>
      <c r="H27" s="34"/>
      <c r="I27" s="35">
        <f t="shared" si="3"/>
        <v>0</v>
      </c>
    </row>
    <row r="28" spans="1:9" ht="15" customHeight="1" x14ac:dyDescent="0.2">
      <c r="A28" s="31">
        <v>11152</v>
      </c>
      <c r="B28" s="32" t="s">
        <v>49</v>
      </c>
      <c r="C28" s="33" t="s">
        <v>50</v>
      </c>
      <c r="D28" s="34"/>
      <c r="E28" s="34"/>
      <c r="F28" s="34">
        <f t="shared" si="2"/>
        <v>0</v>
      </c>
      <c r="G28" s="34"/>
      <c r="H28" s="34"/>
      <c r="I28" s="35">
        <f t="shared" si="3"/>
        <v>0</v>
      </c>
    </row>
    <row r="29" spans="1:9" ht="15" customHeight="1" x14ac:dyDescent="0.2">
      <c r="A29" s="31">
        <v>1116</v>
      </c>
      <c r="B29" s="23" t="s">
        <v>51</v>
      </c>
      <c r="C29" s="24" t="s">
        <v>52</v>
      </c>
      <c r="D29" s="25"/>
      <c r="E29" s="25"/>
      <c r="F29" s="25">
        <f t="shared" si="2"/>
        <v>0</v>
      </c>
      <c r="G29" s="25"/>
      <c r="H29" s="25"/>
      <c r="I29" s="26">
        <f t="shared" si="3"/>
        <v>0</v>
      </c>
    </row>
    <row r="30" spans="1:9" ht="15" customHeight="1" x14ac:dyDescent="0.2">
      <c r="A30" s="31">
        <v>1117</v>
      </c>
      <c r="B30" s="23" t="s">
        <v>53</v>
      </c>
      <c r="C30" s="24" t="s">
        <v>54</v>
      </c>
      <c r="D30" s="25"/>
      <c r="E30" s="25"/>
      <c r="F30" s="25">
        <f t="shared" si="2"/>
        <v>0</v>
      </c>
      <c r="G30" s="25"/>
      <c r="H30" s="25"/>
      <c r="I30" s="26">
        <f t="shared" si="3"/>
        <v>0</v>
      </c>
    </row>
    <row r="31" spans="1:9" ht="15" customHeight="1" x14ac:dyDescent="0.2">
      <c r="A31" s="31">
        <v>1118</v>
      </c>
      <c r="B31" s="23" t="s">
        <v>55</v>
      </c>
      <c r="C31" s="24" t="s">
        <v>56</v>
      </c>
      <c r="D31" s="25"/>
      <c r="E31" s="25"/>
      <c r="F31" s="25">
        <f t="shared" si="2"/>
        <v>0</v>
      </c>
      <c r="G31" s="25"/>
      <c r="H31" s="25"/>
      <c r="I31" s="26">
        <f t="shared" si="3"/>
        <v>0</v>
      </c>
    </row>
    <row r="32" spans="1:9" ht="15" customHeight="1" x14ac:dyDescent="0.2">
      <c r="A32" s="31">
        <v>1119</v>
      </c>
      <c r="B32" s="23" t="s">
        <v>57</v>
      </c>
      <c r="C32" s="24" t="s">
        <v>58</v>
      </c>
      <c r="D32" s="25"/>
      <c r="E32" s="25"/>
      <c r="F32" s="25">
        <f t="shared" si="2"/>
        <v>0</v>
      </c>
      <c r="G32" s="25"/>
      <c r="H32" s="25"/>
      <c r="I32" s="26">
        <f t="shared" si="3"/>
        <v>0</v>
      </c>
    </row>
    <row r="33" spans="1:9" ht="15" customHeight="1" x14ac:dyDescent="0.2">
      <c r="A33" s="18"/>
      <c r="B33" s="23" t="s">
        <v>59</v>
      </c>
      <c r="C33" s="24" t="s">
        <v>60</v>
      </c>
      <c r="D33" s="25">
        <f>SUM(D34:D37)</f>
        <v>0</v>
      </c>
      <c r="E33" s="25">
        <f t="shared" ref="E33:H33" si="12">SUM(E34:E37)</f>
        <v>0</v>
      </c>
      <c r="F33" s="25">
        <f t="shared" si="2"/>
        <v>0</v>
      </c>
      <c r="G33" s="25">
        <f t="shared" si="12"/>
        <v>0</v>
      </c>
      <c r="H33" s="25">
        <f t="shared" si="12"/>
        <v>0</v>
      </c>
      <c r="I33" s="26">
        <f t="shared" si="3"/>
        <v>0</v>
      </c>
    </row>
    <row r="34" spans="1:9" ht="15" customHeight="1" x14ac:dyDescent="0.2">
      <c r="A34" s="31">
        <v>1121</v>
      </c>
      <c r="B34" s="32" t="s">
        <v>61</v>
      </c>
      <c r="C34" s="33" t="s">
        <v>62</v>
      </c>
      <c r="D34" s="34"/>
      <c r="E34" s="34"/>
      <c r="F34" s="34">
        <f t="shared" si="2"/>
        <v>0</v>
      </c>
      <c r="G34" s="34"/>
      <c r="H34" s="34"/>
      <c r="I34" s="35">
        <f t="shared" si="3"/>
        <v>0</v>
      </c>
    </row>
    <row r="35" spans="1:9" ht="15" customHeight="1" x14ac:dyDescent="0.2">
      <c r="A35" s="31">
        <v>1122</v>
      </c>
      <c r="B35" s="32" t="s">
        <v>63</v>
      </c>
      <c r="C35" s="33" t="s">
        <v>64</v>
      </c>
      <c r="D35" s="34"/>
      <c r="E35" s="34"/>
      <c r="F35" s="34">
        <f t="shared" si="2"/>
        <v>0</v>
      </c>
      <c r="G35" s="34"/>
      <c r="H35" s="34"/>
      <c r="I35" s="35">
        <f t="shared" si="3"/>
        <v>0</v>
      </c>
    </row>
    <row r="36" spans="1:9" ht="15" customHeight="1" x14ac:dyDescent="0.2">
      <c r="A36" s="31">
        <v>1123</v>
      </c>
      <c r="B36" s="32" t="s">
        <v>65</v>
      </c>
      <c r="C36" s="33" t="s">
        <v>66</v>
      </c>
      <c r="D36" s="34"/>
      <c r="E36" s="34"/>
      <c r="F36" s="34">
        <f t="shared" si="2"/>
        <v>0</v>
      </c>
      <c r="G36" s="34"/>
      <c r="H36" s="34"/>
      <c r="I36" s="35">
        <f t="shared" si="3"/>
        <v>0</v>
      </c>
    </row>
    <row r="37" spans="1:9" ht="15" customHeight="1" x14ac:dyDescent="0.2">
      <c r="A37" s="31">
        <v>1124</v>
      </c>
      <c r="B37" s="32" t="s">
        <v>67</v>
      </c>
      <c r="C37" s="33" t="s">
        <v>68</v>
      </c>
      <c r="D37" s="34"/>
      <c r="E37" s="34"/>
      <c r="F37" s="34">
        <f t="shared" si="2"/>
        <v>0</v>
      </c>
      <c r="G37" s="34"/>
      <c r="H37" s="34"/>
      <c r="I37" s="35">
        <f t="shared" si="3"/>
        <v>0</v>
      </c>
    </row>
    <row r="38" spans="1:9" ht="15" customHeight="1" x14ac:dyDescent="0.2">
      <c r="A38" s="31">
        <v>113</v>
      </c>
      <c r="B38" s="23" t="s">
        <v>69</v>
      </c>
      <c r="C38" s="24" t="s">
        <v>70</v>
      </c>
      <c r="D38" s="25"/>
      <c r="E38" s="25"/>
      <c r="F38" s="25">
        <f t="shared" si="2"/>
        <v>0</v>
      </c>
      <c r="G38" s="25"/>
      <c r="H38" s="25"/>
      <c r="I38" s="26">
        <f t="shared" si="3"/>
        <v>0</v>
      </c>
    </row>
    <row r="39" spans="1:9" ht="15" customHeight="1" x14ac:dyDescent="0.2">
      <c r="A39" s="18"/>
      <c r="B39" s="23" t="s">
        <v>71</v>
      </c>
      <c r="C39" s="24" t="s">
        <v>72</v>
      </c>
      <c r="D39" s="25">
        <f>SUM(D40:D42)</f>
        <v>141500</v>
      </c>
      <c r="E39" s="25">
        <f t="shared" ref="E39:H39" si="13">SUM(E40:E42)</f>
        <v>172937.23</v>
      </c>
      <c r="F39" s="25">
        <f t="shared" si="2"/>
        <v>314437.23</v>
      </c>
      <c r="G39" s="25">
        <f t="shared" si="13"/>
        <v>314437.23</v>
      </c>
      <c r="H39" s="25">
        <f t="shared" si="13"/>
        <v>314437.23</v>
      </c>
      <c r="I39" s="26">
        <f t="shared" si="3"/>
        <v>172937.22999999998</v>
      </c>
    </row>
    <row r="40" spans="1:9" ht="15" customHeight="1" x14ac:dyDescent="0.2">
      <c r="A40" s="31">
        <v>1141</v>
      </c>
      <c r="B40" s="32" t="s">
        <v>73</v>
      </c>
      <c r="C40" s="33" t="s">
        <v>74</v>
      </c>
      <c r="D40" s="34"/>
      <c r="E40" s="34"/>
      <c r="F40" s="34">
        <f t="shared" si="2"/>
        <v>0</v>
      </c>
      <c r="G40" s="34"/>
      <c r="H40" s="34"/>
      <c r="I40" s="35">
        <f t="shared" si="3"/>
        <v>0</v>
      </c>
    </row>
    <row r="41" spans="1:9" ht="15" customHeight="1" x14ac:dyDescent="0.2">
      <c r="A41" s="31">
        <v>1142</v>
      </c>
      <c r="B41" s="32" t="s">
        <v>75</v>
      </c>
      <c r="C41" s="33" t="s">
        <v>76</v>
      </c>
      <c r="D41" s="34">
        <v>89000</v>
      </c>
      <c r="E41" s="34">
        <v>133122.14000000001</v>
      </c>
      <c r="F41" s="34">
        <f t="shared" si="2"/>
        <v>222122.14</v>
      </c>
      <c r="G41" s="34">
        <v>222122.14</v>
      </c>
      <c r="H41" s="34">
        <v>222122.14</v>
      </c>
      <c r="I41" s="35">
        <f t="shared" si="3"/>
        <v>133122.14000000001</v>
      </c>
    </row>
    <row r="42" spans="1:9" ht="15" customHeight="1" x14ac:dyDescent="0.2">
      <c r="A42" s="31">
        <v>1143</v>
      </c>
      <c r="B42" s="32" t="s">
        <v>77</v>
      </c>
      <c r="C42" s="33" t="s">
        <v>78</v>
      </c>
      <c r="D42" s="34">
        <v>52500</v>
      </c>
      <c r="E42" s="34">
        <v>39815.089999999997</v>
      </c>
      <c r="F42" s="34">
        <f t="shared" si="2"/>
        <v>92315.09</v>
      </c>
      <c r="G42" s="34">
        <v>92315.09</v>
      </c>
      <c r="H42" s="34">
        <v>92315.09</v>
      </c>
      <c r="I42" s="35">
        <f t="shared" si="3"/>
        <v>39815.089999999997</v>
      </c>
    </row>
    <row r="43" spans="1:9" ht="15" customHeight="1" x14ac:dyDescent="0.2">
      <c r="A43" s="18"/>
      <c r="B43" s="23" t="s">
        <v>79</v>
      </c>
      <c r="C43" s="24" t="s">
        <v>80</v>
      </c>
      <c r="D43" s="25">
        <f>+D44+D47+D48+D49</f>
        <v>0</v>
      </c>
      <c r="E43" s="25">
        <f t="shared" ref="E43:H43" si="14">+E44+E47+E48+E49</f>
        <v>2331451.7200000002</v>
      </c>
      <c r="F43" s="25">
        <f t="shared" si="2"/>
        <v>2331451.7200000002</v>
      </c>
      <c r="G43" s="25">
        <f t="shared" si="14"/>
        <v>2331451.7200000002</v>
      </c>
      <c r="H43" s="25">
        <f t="shared" si="14"/>
        <v>2331451.7200000002</v>
      </c>
      <c r="I43" s="26">
        <f t="shared" si="3"/>
        <v>2331451.7200000002</v>
      </c>
    </row>
    <row r="44" spans="1:9" ht="15" customHeight="1" x14ac:dyDescent="0.2">
      <c r="A44" s="31"/>
      <c r="B44" s="27" t="s">
        <v>81</v>
      </c>
      <c r="C44" s="28" t="s">
        <v>82</v>
      </c>
      <c r="D44" s="29">
        <f>+D45+D46</f>
        <v>0</v>
      </c>
      <c r="E44" s="29">
        <f t="shared" ref="E44:H44" si="15">+E45+E46</f>
        <v>0</v>
      </c>
      <c r="F44" s="29">
        <f t="shared" si="2"/>
        <v>0</v>
      </c>
      <c r="G44" s="29">
        <f t="shared" si="15"/>
        <v>0</v>
      </c>
      <c r="H44" s="29">
        <f t="shared" si="15"/>
        <v>0</v>
      </c>
      <c r="I44" s="30">
        <f t="shared" si="3"/>
        <v>0</v>
      </c>
    </row>
    <row r="45" spans="1:9" ht="15" customHeight="1" x14ac:dyDescent="0.2">
      <c r="A45" s="31">
        <v>11511</v>
      </c>
      <c r="B45" s="32" t="s">
        <v>83</v>
      </c>
      <c r="C45" s="33" t="s">
        <v>84</v>
      </c>
      <c r="D45" s="34"/>
      <c r="E45" s="34"/>
      <c r="F45" s="34">
        <f t="shared" si="2"/>
        <v>0</v>
      </c>
      <c r="G45" s="34"/>
      <c r="H45" s="34"/>
      <c r="I45" s="35">
        <f t="shared" si="3"/>
        <v>0</v>
      </c>
    </row>
    <row r="46" spans="1:9" ht="15" customHeight="1" x14ac:dyDescent="0.2">
      <c r="A46" s="31">
        <v>11512</v>
      </c>
      <c r="B46" s="32" t="s">
        <v>85</v>
      </c>
      <c r="C46" s="33" t="s">
        <v>86</v>
      </c>
      <c r="D46" s="34"/>
      <c r="E46" s="34"/>
      <c r="F46" s="34">
        <f t="shared" si="2"/>
        <v>0</v>
      </c>
      <c r="G46" s="34"/>
      <c r="H46" s="34"/>
      <c r="I46" s="35">
        <f t="shared" si="3"/>
        <v>0</v>
      </c>
    </row>
    <row r="47" spans="1:9" ht="15" customHeight="1" x14ac:dyDescent="0.2">
      <c r="A47" s="31">
        <v>1152</v>
      </c>
      <c r="B47" s="27" t="s">
        <v>87</v>
      </c>
      <c r="C47" s="28" t="s">
        <v>88</v>
      </c>
      <c r="D47" s="29"/>
      <c r="E47" s="29"/>
      <c r="F47" s="29">
        <f t="shared" si="2"/>
        <v>0</v>
      </c>
      <c r="G47" s="29"/>
      <c r="H47" s="29"/>
      <c r="I47" s="30">
        <f t="shared" si="3"/>
        <v>0</v>
      </c>
    </row>
    <row r="48" spans="1:9" ht="15" customHeight="1" x14ac:dyDescent="0.2">
      <c r="A48" s="31">
        <v>1153</v>
      </c>
      <c r="B48" s="27" t="s">
        <v>89</v>
      </c>
      <c r="C48" s="28" t="s">
        <v>90</v>
      </c>
      <c r="D48" s="29"/>
      <c r="E48" s="29"/>
      <c r="F48" s="29">
        <f t="shared" si="2"/>
        <v>0</v>
      </c>
      <c r="G48" s="29"/>
      <c r="H48" s="29"/>
      <c r="I48" s="30">
        <f t="shared" si="3"/>
        <v>0</v>
      </c>
    </row>
    <row r="49" spans="1:9" ht="15" customHeight="1" x14ac:dyDescent="0.2">
      <c r="A49" s="31">
        <v>1154</v>
      </c>
      <c r="B49" s="27" t="s">
        <v>91</v>
      </c>
      <c r="C49" s="28" t="s">
        <v>92</v>
      </c>
      <c r="D49" s="34">
        <v>0</v>
      </c>
      <c r="E49" s="34">
        <v>2331451.7200000002</v>
      </c>
      <c r="F49" s="29">
        <f t="shared" si="2"/>
        <v>2331451.7200000002</v>
      </c>
      <c r="G49" s="34">
        <v>2331451.7200000002</v>
      </c>
      <c r="H49" s="34">
        <v>2331451.7200000002</v>
      </c>
      <c r="I49" s="30">
        <f t="shared" si="3"/>
        <v>2331451.7200000002</v>
      </c>
    </row>
    <row r="50" spans="1:9" ht="15" customHeight="1" x14ac:dyDescent="0.2">
      <c r="A50" s="18"/>
      <c r="B50" s="23" t="s">
        <v>93</v>
      </c>
      <c r="C50" s="24" t="s">
        <v>94</v>
      </c>
      <c r="D50" s="25">
        <f>SUM(D51:D53)</f>
        <v>0</v>
      </c>
      <c r="E50" s="25">
        <f t="shared" ref="E50:H50" si="16">SUM(E51:E53)</f>
        <v>0</v>
      </c>
      <c r="F50" s="25">
        <f t="shared" si="2"/>
        <v>0</v>
      </c>
      <c r="G50" s="25">
        <f t="shared" si="16"/>
        <v>0</v>
      </c>
      <c r="H50" s="25">
        <f t="shared" si="16"/>
        <v>0</v>
      </c>
      <c r="I50" s="26">
        <f t="shared" si="3"/>
        <v>0</v>
      </c>
    </row>
    <row r="51" spans="1:9" ht="15" customHeight="1" x14ac:dyDescent="0.2">
      <c r="A51" s="31">
        <v>1161</v>
      </c>
      <c r="B51" s="32" t="s">
        <v>95</v>
      </c>
      <c r="C51" s="33" t="s">
        <v>96</v>
      </c>
      <c r="D51" s="34"/>
      <c r="E51" s="34"/>
      <c r="F51" s="34">
        <f t="shared" si="2"/>
        <v>0</v>
      </c>
      <c r="G51" s="34"/>
      <c r="H51" s="34"/>
      <c r="I51" s="35">
        <f t="shared" si="3"/>
        <v>0</v>
      </c>
    </row>
    <row r="52" spans="1:9" ht="15" customHeight="1" x14ac:dyDescent="0.2">
      <c r="A52" s="31">
        <v>1162</v>
      </c>
      <c r="B52" s="32" t="s">
        <v>97</v>
      </c>
      <c r="C52" s="33" t="s">
        <v>98</v>
      </c>
      <c r="D52" s="34"/>
      <c r="E52" s="34">
        <v>0</v>
      </c>
      <c r="F52" s="34">
        <f t="shared" si="2"/>
        <v>0</v>
      </c>
      <c r="G52" s="34"/>
      <c r="H52" s="34"/>
      <c r="I52" s="35">
        <f t="shared" si="3"/>
        <v>0</v>
      </c>
    </row>
    <row r="53" spans="1:9" ht="15" customHeight="1" x14ac:dyDescent="0.2">
      <c r="A53" s="31">
        <v>1163</v>
      </c>
      <c r="B53" s="32" t="s">
        <v>99</v>
      </c>
      <c r="C53" s="33" t="s">
        <v>100</v>
      </c>
      <c r="D53" s="34"/>
      <c r="E53" s="34"/>
      <c r="F53" s="34">
        <f t="shared" si="2"/>
        <v>0</v>
      </c>
      <c r="G53" s="34"/>
      <c r="H53" s="34"/>
      <c r="I53" s="35">
        <f t="shared" si="3"/>
        <v>0</v>
      </c>
    </row>
    <row r="54" spans="1:9" ht="15" customHeight="1" x14ac:dyDescent="0.2">
      <c r="A54" s="18"/>
      <c r="B54" s="23" t="s">
        <v>101</v>
      </c>
      <c r="C54" s="24" t="s">
        <v>102</v>
      </c>
      <c r="D54" s="25">
        <f>SUM(D55:D56)</f>
        <v>0</v>
      </c>
      <c r="E54" s="25">
        <f t="shared" ref="E54:H54" si="17">SUM(E55:E56)</f>
        <v>0</v>
      </c>
      <c r="F54" s="25">
        <f t="shared" si="2"/>
        <v>0</v>
      </c>
      <c r="G54" s="25">
        <f t="shared" si="17"/>
        <v>0</v>
      </c>
      <c r="H54" s="25">
        <f t="shared" si="17"/>
        <v>0</v>
      </c>
      <c r="I54" s="26">
        <f t="shared" si="3"/>
        <v>0</v>
      </c>
    </row>
    <row r="55" spans="1:9" ht="15" customHeight="1" x14ac:dyDescent="0.2">
      <c r="A55" s="31">
        <v>1171</v>
      </c>
      <c r="B55" s="32" t="s">
        <v>103</v>
      </c>
      <c r="C55" s="33" t="s">
        <v>104</v>
      </c>
      <c r="D55" s="34"/>
      <c r="E55" s="34"/>
      <c r="F55" s="34">
        <f t="shared" si="2"/>
        <v>0</v>
      </c>
      <c r="G55" s="34"/>
      <c r="H55" s="34"/>
      <c r="I55" s="35">
        <f t="shared" si="3"/>
        <v>0</v>
      </c>
    </row>
    <row r="56" spans="1:9" ht="15" customHeight="1" x14ac:dyDescent="0.2">
      <c r="A56" s="31">
        <v>1172</v>
      </c>
      <c r="B56" s="32" t="s">
        <v>105</v>
      </c>
      <c r="C56" s="33" t="s">
        <v>106</v>
      </c>
      <c r="D56" s="34"/>
      <c r="E56" s="34"/>
      <c r="F56" s="34">
        <f t="shared" si="2"/>
        <v>0</v>
      </c>
      <c r="G56" s="34"/>
      <c r="H56" s="34"/>
      <c r="I56" s="35">
        <f t="shared" si="3"/>
        <v>0</v>
      </c>
    </row>
    <row r="57" spans="1:9" ht="15" customHeight="1" x14ac:dyDescent="0.2">
      <c r="A57" s="18"/>
      <c r="B57" s="23" t="s">
        <v>107</v>
      </c>
      <c r="C57" s="24" t="s">
        <v>108</v>
      </c>
      <c r="D57" s="25">
        <f>+D58+D59+D71</f>
        <v>24328775.5</v>
      </c>
      <c r="E57" s="25">
        <f t="shared" ref="E57:H57" si="18">+E58+E59+E71</f>
        <v>8706098.8300000001</v>
      </c>
      <c r="F57" s="25">
        <f t="shared" si="2"/>
        <v>33034874.329999998</v>
      </c>
      <c r="G57" s="25">
        <f t="shared" si="18"/>
        <v>33034874.329999998</v>
      </c>
      <c r="H57" s="25">
        <f t="shared" si="18"/>
        <v>32856274.329999998</v>
      </c>
      <c r="I57" s="26">
        <f t="shared" si="3"/>
        <v>8527498.8299999982</v>
      </c>
    </row>
    <row r="58" spans="1:9" ht="15" customHeight="1" x14ac:dyDescent="0.2">
      <c r="A58" s="31">
        <v>1181</v>
      </c>
      <c r="B58" s="23" t="s">
        <v>109</v>
      </c>
      <c r="C58" s="24" t="s">
        <v>110</v>
      </c>
      <c r="D58" s="25"/>
      <c r="E58" s="25"/>
      <c r="F58" s="25">
        <f t="shared" si="2"/>
        <v>0</v>
      </c>
      <c r="G58" s="25"/>
      <c r="H58" s="25"/>
      <c r="I58" s="26">
        <f t="shared" si="3"/>
        <v>0</v>
      </c>
    </row>
    <row r="59" spans="1:9" ht="15" customHeight="1" x14ac:dyDescent="0.2">
      <c r="A59" s="31"/>
      <c r="B59" s="23" t="s">
        <v>111</v>
      </c>
      <c r="C59" s="24" t="s">
        <v>112</v>
      </c>
      <c r="D59" s="25">
        <f>+D60+D65+D70</f>
        <v>24328775.5</v>
      </c>
      <c r="E59" s="25">
        <f t="shared" ref="E59:H59" si="19">+E60+E65+E70</f>
        <v>8706098.8300000001</v>
      </c>
      <c r="F59" s="25">
        <f t="shared" si="2"/>
        <v>33034874.329999998</v>
      </c>
      <c r="G59" s="25">
        <f t="shared" si="19"/>
        <v>33034874.329999998</v>
      </c>
      <c r="H59" s="25">
        <f t="shared" si="19"/>
        <v>32856274.329999998</v>
      </c>
      <c r="I59" s="26">
        <f t="shared" si="3"/>
        <v>8527498.8299999982</v>
      </c>
    </row>
    <row r="60" spans="1:9" ht="15" customHeight="1" x14ac:dyDescent="0.2">
      <c r="A60" s="31"/>
      <c r="B60" s="36" t="s">
        <v>113</v>
      </c>
      <c r="C60" s="37" t="s">
        <v>114</v>
      </c>
      <c r="D60" s="29">
        <f>SUM(D61:D64)</f>
        <v>9500000.0099999998</v>
      </c>
      <c r="E60" s="29">
        <f t="shared" ref="E60:H60" si="20">SUM(E61:E64)</f>
        <v>3258246.92</v>
      </c>
      <c r="F60" s="29">
        <f t="shared" si="2"/>
        <v>12758246.93</v>
      </c>
      <c r="G60" s="29">
        <f t="shared" si="20"/>
        <v>12758246.93</v>
      </c>
      <c r="H60" s="29">
        <f t="shared" si="20"/>
        <v>12758246.93</v>
      </c>
      <c r="I60" s="30">
        <f t="shared" si="3"/>
        <v>3258246.92</v>
      </c>
    </row>
    <row r="61" spans="1:9" ht="15" customHeight="1" x14ac:dyDescent="0.2">
      <c r="A61" s="31">
        <v>118211</v>
      </c>
      <c r="B61" s="38" t="s">
        <v>115</v>
      </c>
      <c r="C61" s="39" t="s">
        <v>116</v>
      </c>
      <c r="D61" s="34">
        <v>9500000.0099999998</v>
      </c>
      <c r="E61" s="34">
        <v>3258246.92</v>
      </c>
      <c r="F61" s="34">
        <f t="shared" si="2"/>
        <v>12758246.93</v>
      </c>
      <c r="G61" s="34">
        <v>12758246.93</v>
      </c>
      <c r="H61" s="34">
        <v>12758246.93</v>
      </c>
      <c r="I61" s="35">
        <f t="shared" si="3"/>
        <v>3258246.92</v>
      </c>
    </row>
    <row r="62" spans="1:9" ht="15" customHeight="1" x14ac:dyDescent="0.2">
      <c r="A62" s="31">
        <v>118212</v>
      </c>
      <c r="B62" s="38" t="s">
        <v>117</v>
      </c>
      <c r="C62" s="39" t="s">
        <v>118</v>
      </c>
      <c r="D62" s="34"/>
      <c r="E62" s="34"/>
      <c r="F62" s="34">
        <f t="shared" si="2"/>
        <v>0</v>
      </c>
      <c r="G62" s="34"/>
      <c r="H62" s="34"/>
      <c r="I62" s="35">
        <f t="shared" si="3"/>
        <v>0</v>
      </c>
    </row>
    <row r="63" spans="1:9" ht="15" customHeight="1" x14ac:dyDescent="0.2">
      <c r="A63" s="31">
        <v>118213</v>
      </c>
      <c r="B63" s="38" t="s">
        <v>119</v>
      </c>
      <c r="C63" s="39" t="s">
        <v>120</v>
      </c>
      <c r="D63" s="34"/>
      <c r="E63" s="34"/>
      <c r="F63" s="34">
        <f t="shared" si="2"/>
        <v>0</v>
      </c>
      <c r="G63" s="34"/>
      <c r="H63" s="34"/>
      <c r="I63" s="35">
        <f t="shared" si="3"/>
        <v>0</v>
      </c>
    </row>
    <row r="64" spans="1:9" ht="15" customHeight="1" x14ac:dyDescent="0.2">
      <c r="A64" s="31">
        <v>118214</v>
      </c>
      <c r="B64" s="38" t="s">
        <v>121</v>
      </c>
      <c r="C64" s="39" t="s">
        <v>122</v>
      </c>
      <c r="D64" s="34"/>
      <c r="E64" s="34"/>
      <c r="F64" s="34">
        <f t="shared" si="2"/>
        <v>0</v>
      </c>
      <c r="G64" s="34"/>
      <c r="H64" s="34"/>
      <c r="I64" s="35">
        <f t="shared" si="3"/>
        <v>0</v>
      </c>
    </row>
    <row r="65" spans="1:9" ht="15" customHeight="1" x14ac:dyDescent="0.2">
      <c r="A65" s="31"/>
      <c r="B65" s="36" t="s">
        <v>123</v>
      </c>
      <c r="C65" s="37" t="s">
        <v>124</v>
      </c>
      <c r="D65" s="29">
        <f>SUM(D66:D69)</f>
        <v>14828775.49</v>
      </c>
      <c r="E65" s="29">
        <f t="shared" ref="E65:H65" si="21">SUM(E66:E69)</f>
        <v>5447851.9100000001</v>
      </c>
      <c r="F65" s="29">
        <f t="shared" si="2"/>
        <v>20276627.399999999</v>
      </c>
      <c r="G65" s="29">
        <f t="shared" si="21"/>
        <v>20276627.399999999</v>
      </c>
      <c r="H65" s="29">
        <f t="shared" si="21"/>
        <v>20098027.399999999</v>
      </c>
      <c r="I65" s="30">
        <f t="shared" si="3"/>
        <v>5269251.9099999983</v>
      </c>
    </row>
    <row r="66" spans="1:9" ht="15" customHeight="1" x14ac:dyDescent="0.2">
      <c r="A66" s="31">
        <v>118221</v>
      </c>
      <c r="B66" s="38" t="s">
        <v>125</v>
      </c>
      <c r="C66" s="39" t="s">
        <v>116</v>
      </c>
      <c r="D66" s="34">
        <v>14828775.49</v>
      </c>
      <c r="E66" s="34">
        <v>5377851.9100000001</v>
      </c>
      <c r="F66" s="34">
        <f t="shared" si="2"/>
        <v>20206627.399999999</v>
      </c>
      <c r="G66" s="34">
        <v>20206627.399999999</v>
      </c>
      <c r="H66" s="34">
        <v>20028027.399999999</v>
      </c>
      <c r="I66" s="35">
        <f t="shared" si="3"/>
        <v>5199251.9099999983</v>
      </c>
    </row>
    <row r="67" spans="1:9" ht="15" customHeight="1" x14ac:dyDescent="0.2">
      <c r="A67" s="31">
        <v>118222</v>
      </c>
      <c r="B67" s="38" t="s">
        <v>126</v>
      </c>
      <c r="C67" s="39" t="s">
        <v>118</v>
      </c>
      <c r="D67" s="34">
        <v>0</v>
      </c>
      <c r="E67" s="34">
        <v>70000</v>
      </c>
      <c r="F67" s="34">
        <f t="shared" si="2"/>
        <v>70000</v>
      </c>
      <c r="G67" s="34">
        <v>70000</v>
      </c>
      <c r="H67" s="34">
        <v>70000</v>
      </c>
      <c r="I67" s="35">
        <f t="shared" si="3"/>
        <v>70000</v>
      </c>
    </row>
    <row r="68" spans="1:9" ht="15" customHeight="1" x14ac:dyDescent="0.2">
      <c r="A68" s="31">
        <v>118223</v>
      </c>
      <c r="B68" s="38" t="s">
        <v>127</v>
      </c>
      <c r="C68" s="39" t="s">
        <v>120</v>
      </c>
      <c r="D68" s="34"/>
      <c r="E68" s="34"/>
      <c r="F68" s="34">
        <f t="shared" si="2"/>
        <v>0</v>
      </c>
      <c r="G68" s="34"/>
      <c r="H68" s="34"/>
      <c r="I68" s="35">
        <f t="shared" si="3"/>
        <v>0</v>
      </c>
    </row>
    <row r="69" spans="1:9" ht="15" customHeight="1" x14ac:dyDescent="0.2">
      <c r="A69" s="31">
        <v>118224</v>
      </c>
      <c r="B69" s="38" t="s">
        <v>128</v>
      </c>
      <c r="C69" s="39" t="s">
        <v>122</v>
      </c>
      <c r="D69" s="34"/>
      <c r="E69" s="34"/>
      <c r="F69" s="34">
        <f t="shared" si="2"/>
        <v>0</v>
      </c>
      <c r="G69" s="34"/>
      <c r="H69" s="34"/>
      <c r="I69" s="35">
        <f t="shared" si="3"/>
        <v>0</v>
      </c>
    </row>
    <row r="70" spans="1:9" ht="15" customHeight="1" x14ac:dyDescent="0.2">
      <c r="A70" s="31">
        <v>11823</v>
      </c>
      <c r="B70" s="36" t="s">
        <v>129</v>
      </c>
      <c r="C70" s="37" t="s">
        <v>130</v>
      </c>
      <c r="D70" s="29"/>
      <c r="E70" s="29"/>
      <c r="F70" s="29">
        <f t="shared" si="2"/>
        <v>0</v>
      </c>
      <c r="G70" s="29"/>
      <c r="H70" s="29"/>
      <c r="I70" s="30">
        <f t="shared" si="3"/>
        <v>0</v>
      </c>
    </row>
    <row r="71" spans="1:9" ht="15" customHeight="1" x14ac:dyDescent="0.2">
      <c r="A71" s="31"/>
      <c r="B71" s="23" t="s">
        <v>131</v>
      </c>
      <c r="C71" s="24" t="s">
        <v>132</v>
      </c>
      <c r="D71" s="25">
        <f>SUM(D72:D74)</f>
        <v>0</v>
      </c>
      <c r="E71" s="25">
        <f t="shared" ref="E71:H71" si="22">SUM(E72:E74)</f>
        <v>0</v>
      </c>
      <c r="F71" s="25">
        <f t="shared" si="2"/>
        <v>0</v>
      </c>
      <c r="G71" s="25">
        <f t="shared" si="22"/>
        <v>0</v>
      </c>
      <c r="H71" s="25">
        <f t="shared" si="22"/>
        <v>0</v>
      </c>
      <c r="I71" s="26">
        <f t="shared" si="3"/>
        <v>0</v>
      </c>
    </row>
    <row r="72" spans="1:9" ht="15" customHeight="1" x14ac:dyDescent="0.2">
      <c r="A72" s="31">
        <v>11831</v>
      </c>
      <c r="B72" s="38" t="s">
        <v>133</v>
      </c>
      <c r="C72" s="39" t="s">
        <v>134</v>
      </c>
      <c r="D72" s="34"/>
      <c r="E72" s="34"/>
      <c r="F72" s="34">
        <f t="shared" si="2"/>
        <v>0</v>
      </c>
      <c r="G72" s="34"/>
      <c r="H72" s="34"/>
      <c r="I72" s="35">
        <f t="shared" si="3"/>
        <v>0</v>
      </c>
    </row>
    <row r="73" spans="1:9" ht="15" customHeight="1" x14ac:dyDescent="0.2">
      <c r="A73" s="31">
        <v>11832</v>
      </c>
      <c r="B73" s="38" t="s">
        <v>135</v>
      </c>
      <c r="C73" s="39" t="s">
        <v>136</v>
      </c>
      <c r="D73" s="34"/>
      <c r="E73" s="34"/>
      <c r="F73" s="34">
        <f t="shared" si="2"/>
        <v>0</v>
      </c>
      <c r="G73" s="34"/>
      <c r="H73" s="34"/>
      <c r="I73" s="35">
        <f t="shared" si="3"/>
        <v>0</v>
      </c>
    </row>
    <row r="74" spans="1:9" ht="15" customHeight="1" x14ac:dyDescent="0.2">
      <c r="A74" s="31">
        <v>11833</v>
      </c>
      <c r="B74" s="38" t="s">
        <v>137</v>
      </c>
      <c r="C74" s="39" t="s">
        <v>138</v>
      </c>
      <c r="D74" s="34"/>
      <c r="E74" s="34"/>
      <c r="F74" s="34">
        <f t="shared" ref="F74:F119" si="23">+D74+E74</f>
        <v>0</v>
      </c>
      <c r="G74" s="34"/>
      <c r="H74" s="34"/>
      <c r="I74" s="35">
        <f t="shared" ref="I74:I119" si="24">+H74-D74</f>
        <v>0</v>
      </c>
    </row>
    <row r="75" spans="1:9" ht="15" customHeight="1" x14ac:dyDescent="0.2">
      <c r="A75" s="31">
        <v>119</v>
      </c>
      <c r="B75" s="23" t="s">
        <v>139</v>
      </c>
      <c r="C75" s="24" t="s">
        <v>140</v>
      </c>
      <c r="D75" s="40"/>
      <c r="E75" s="40"/>
      <c r="F75" s="40">
        <f t="shared" si="23"/>
        <v>0</v>
      </c>
      <c r="G75" s="40"/>
      <c r="H75" s="40"/>
      <c r="I75" s="41">
        <f t="shared" si="24"/>
        <v>0</v>
      </c>
    </row>
    <row r="76" spans="1:9" ht="15" customHeight="1" x14ac:dyDescent="0.2">
      <c r="A76" s="31"/>
      <c r="B76" s="32"/>
      <c r="C76" s="33"/>
      <c r="D76" s="34"/>
      <c r="E76" s="34"/>
      <c r="F76" s="34">
        <f t="shared" si="23"/>
        <v>0</v>
      </c>
      <c r="G76" s="34"/>
      <c r="H76" s="34"/>
      <c r="I76" s="35">
        <f t="shared" si="24"/>
        <v>0</v>
      </c>
    </row>
    <row r="77" spans="1:9" ht="15" customHeight="1" x14ac:dyDescent="0.2">
      <c r="A77" s="18"/>
      <c r="B77" s="19">
        <v>1.1000000000000001</v>
      </c>
      <c r="C77" s="20" t="s">
        <v>141</v>
      </c>
      <c r="D77" s="21">
        <f>+D78+D82+D90+D95+D113</f>
        <v>0</v>
      </c>
      <c r="E77" s="21">
        <f t="shared" ref="E77:H77" si="25">+E78+E82+E90+E95+E113</f>
        <v>15848882.91</v>
      </c>
      <c r="F77" s="21">
        <f t="shared" si="23"/>
        <v>15848882.91</v>
      </c>
      <c r="G77" s="21">
        <f t="shared" si="25"/>
        <v>15848882.91</v>
      </c>
      <c r="H77" s="21">
        <f t="shared" si="25"/>
        <v>15848882.91</v>
      </c>
      <c r="I77" s="22">
        <f t="shared" si="24"/>
        <v>15848882.91</v>
      </c>
    </row>
    <row r="78" spans="1:9" ht="15" customHeight="1" x14ac:dyDescent="0.2">
      <c r="A78" s="18"/>
      <c r="B78" s="23" t="s">
        <v>142</v>
      </c>
      <c r="C78" s="24" t="s">
        <v>143</v>
      </c>
      <c r="D78" s="25">
        <f>SUM(D79:D81)</f>
        <v>0</v>
      </c>
      <c r="E78" s="25">
        <f t="shared" ref="E78:H78" si="26">SUM(E79:E81)</f>
        <v>0</v>
      </c>
      <c r="F78" s="25">
        <f t="shared" si="23"/>
        <v>0</v>
      </c>
      <c r="G78" s="25">
        <f t="shared" si="26"/>
        <v>0</v>
      </c>
      <c r="H78" s="25">
        <f t="shared" si="26"/>
        <v>0</v>
      </c>
      <c r="I78" s="26">
        <f t="shared" si="24"/>
        <v>0</v>
      </c>
    </row>
    <row r="79" spans="1:9" ht="15" customHeight="1" x14ac:dyDescent="0.2">
      <c r="A79" s="31">
        <v>1211</v>
      </c>
      <c r="B79" s="32" t="s">
        <v>144</v>
      </c>
      <c r="C79" s="33" t="s">
        <v>145</v>
      </c>
      <c r="D79" s="34"/>
      <c r="E79" s="34"/>
      <c r="F79" s="34">
        <f t="shared" si="23"/>
        <v>0</v>
      </c>
      <c r="G79" s="34"/>
      <c r="H79" s="34"/>
      <c r="I79" s="35">
        <f t="shared" si="24"/>
        <v>0</v>
      </c>
    </row>
    <row r="80" spans="1:9" ht="15" customHeight="1" x14ac:dyDescent="0.2">
      <c r="A80" s="31">
        <v>1212</v>
      </c>
      <c r="B80" s="32" t="s">
        <v>146</v>
      </c>
      <c r="C80" s="33" t="s">
        <v>147</v>
      </c>
      <c r="D80" s="34"/>
      <c r="E80" s="34"/>
      <c r="F80" s="34">
        <f t="shared" si="23"/>
        <v>0</v>
      </c>
      <c r="G80" s="34"/>
      <c r="H80" s="34"/>
      <c r="I80" s="35">
        <f t="shared" si="24"/>
        <v>0</v>
      </c>
    </row>
    <row r="81" spans="1:9" ht="15" customHeight="1" x14ac:dyDescent="0.2">
      <c r="A81" s="31">
        <v>1213</v>
      </c>
      <c r="B81" s="32" t="s">
        <v>148</v>
      </c>
      <c r="C81" s="33" t="s">
        <v>149</v>
      </c>
      <c r="D81" s="34"/>
      <c r="E81" s="34"/>
      <c r="F81" s="34">
        <f t="shared" si="23"/>
        <v>0</v>
      </c>
      <c r="G81" s="34"/>
      <c r="H81" s="34"/>
      <c r="I81" s="35">
        <f t="shared" si="24"/>
        <v>0</v>
      </c>
    </row>
    <row r="82" spans="1:9" ht="15" customHeight="1" x14ac:dyDescent="0.2">
      <c r="A82" s="18"/>
      <c r="B82" s="23" t="s">
        <v>150</v>
      </c>
      <c r="C82" s="24" t="s">
        <v>151</v>
      </c>
      <c r="D82" s="25">
        <f>SUM(D83:D89)</f>
        <v>0</v>
      </c>
      <c r="E82" s="25">
        <f t="shared" ref="E82:H82" si="27">SUM(E83:E89)</f>
        <v>0</v>
      </c>
      <c r="F82" s="25">
        <f t="shared" si="23"/>
        <v>0</v>
      </c>
      <c r="G82" s="25">
        <f t="shared" si="27"/>
        <v>0</v>
      </c>
      <c r="H82" s="25">
        <f t="shared" si="27"/>
        <v>0</v>
      </c>
      <c r="I82" s="26">
        <f t="shared" si="24"/>
        <v>0</v>
      </c>
    </row>
    <row r="83" spans="1:9" ht="15" customHeight="1" x14ac:dyDescent="0.2">
      <c r="A83" s="31">
        <v>1221</v>
      </c>
      <c r="B83" s="32" t="s">
        <v>152</v>
      </c>
      <c r="C83" s="33" t="s">
        <v>153</v>
      </c>
      <c r="D83" s="34"/>
      <c r="E83" s="34"/>
      <c r="F83" s="34">
        <f t="shared" si="23"/>
        <v>0</v>
      </c>
      <c r="G83" s="34"/>
      <c r="H83" s="34"/>
      <c r="I83" s="35">
        <f t="shared" si="24"/>
        <v>0</v>
      </c>
    </row>
    <row r="84" spans="1:9" ht="15" customHeight="1" x14ac:dyDescent="0.2">
      <c r="A84" s="31">
        <v>1222</v>
      </c>
      <c r="B84" s="32" t="s">
        <v>154</v>
      </c>
      <c r="C84" s="33" t="s">
        <v>155</v>
      </c>
      <c r="D84" s="34"/>
      <c r="E84" s="34"/>
      <c r="F84" s="34">
        <f t="shared" si="23"/>
        <v>0</v>
      </c>
      <c r="G84" s="34"/>
      <c r="H84" s="34"/>
      <c r="I84" s="35">
        <f t="shared" si="24"/>
        <v>0</v>
      </c>
    </row>
    <row r="85" spans="1:9" ht="15" customHeight="1" x14ac:dyDescent="0.2">
      <c r="A85" s="31">
        <v>1223</v>
      </c>
      <c r="B85" s="32" t="s">
        <v>156</v>
      </c>
      <c r="C85" s="33" t="s">
        <v>157</v>
      </c>
      <c r="D85" s="34"/>
      <c r="E85" s="34"/>
      <c r="F85" s="34">
        <f t="shared" si="23"/>
        <v>0</v>
      </c>
      <c r="G85" s="34"/>
      <c r="H85" s="34"/>
      <c r="I85" s="35">
        <f t="shared" si="24"/>
        <v>0</v>
      </c>
    </row>
    <row r="86" spans="1:9" ht="15" customHeight="1" x14ac:dyDescent="0.2">
      <c r="A86" s="31">
        <v>1224</v>
      </c>
      <c r="B86" s="32" t="s">
        <v>158</v>
      </c>
      <c r="C86" s="33" t="s">
        <v>159</v>
      </c>
      <c r="D86" s="34"/>
      <c r="E86" s="34"/>
      <c r="F86" s="34">
        <f t="shared" si="23"/>
        <v>0</v>
      </c>
      <c r="G86" s="34"/>
      <c r="H86" s="34"/>
      <c r="I86" s="35">
        <f t="shared" si="24"/>
        <v>0</v>
      </c>
    </row>
    <row r="87" spans="1:9" ht="15" customHeight="1" x14ac:dyDescent="0.2">
      <c r="A87" s="31">
        <v>1225</v>
      </c>
      <c r="B87" s="32" t="s">
        <v>160</v>
      </c>
      <c r="C87" s="33" t="s">
        <v>161</v>
      </c>
      <c r="D87" s="34"/>
      <c r="E87" s="34"/>
      <c r="F87" s="34">
        <f t="shared" si="23"/>
        <v>0</v>
      </c>
      <c r="G87" s="34"/>
      <c r="H87" s="34"/>
      <c r="I87" s="35">
        <f t="shared" si="24"/>
        <v>0</v>
      </c>
    </row>
    <row r="88" spans="1:9" ht="15" customHeight="1" x14ac:dyDescent="0.2">
      <c r="A88" s="31">
        <v>1226</v>
      </c>
      <c r="B88" s="32" t="s">
        <v>162</v>
      </c>
      <c r="C88" s="33" t="s">
        <v>163</v>
      </c>
      <c r="D88" s="34"/>
      <c r="E88" s="34"/>
      <c r="F88" s="34">
        <f t="shared" si="23"/>
        <v>0</v>
      </c>
      <c r="G88" s="34"/>
      <c r="H88" s="34"/>
      <c r="I88" s="35">
        <f t="shared" si="24"/>
        <v>0</v>
      </c>
    </row>
    <row r="89" spans="1:9" ht="15" customHeight="1" x14ac:dyDescent="0.2">
      <c r="A89" s="31">
        <v>1227</v>
      </c>
      <c r="B89" s="32" t="s">
        <v>164</v>
      </c>
      <c r="C89" s="33" t="s">
        <v>165</v>
      </c>
      <c r="D89" s="34"/>
      <c r="E89" s="34"/>
      <c r="F89" s="34">
        <f t="shared" si="23"/>
        <v>0</v>
      </c>
      <c r="G89" s="34"/>
      <c r="H89" s="34"/>
      <c r="I89" s="35">
        <f t="shared" si="24"/>
        <v>0</v>
      </c>
    </row>
    <row r="90" spans="1:9" ht="15" customHeight="1" x14ac:dyDescent="0.2">
      <c r="A90" s="18"/>
      <c r="B90" s="23" t="s">
        <v>166</v>
      </c>
      <c r="C90" s="24" t="s">
        <v>167</v>
      </c>
      <c r="D90" s="25">
        <f>SUM(D91:D94)</f>
        <v>0</v>
      </c>
      <c r="E90" s="25">
        <f t="shared" ref="E90:H90" si="28">SUM(E91:E94)</f>
        <v>0</v>
      </c>
      <c r="F90" s="25">
        <f t="shared" si="23"/>
        <v>0</v>
      </c>
      <c r="G90" s="25">
        <f t="shared" si="28"/>
        <v>0</v>
      </c>
      <c r="H90" s="25">
        <f t="shared" si="28"/>
        <v>0</v>
      </c>
      <c r="I90" s="26">
        <f t="shared" si="24"/>
        <v>0</v>
      </c>
    </row>
    <row r="91" spans="1:9" ht="15" customHeight="1" x14ac:dyDescent="0.2">
      <c r="A91" s="31">
        <v>1231</v>
      </c>
      <c r="B91" s="32" t="s">
        <v>168</v>
      </c>
      <c r="C91" s="33" t="s">
        <v>169</v>
      </c>
      <c r="D91" s="34"/>
      <c r="E91" s="34"/>
      <c r="F91" s="34">
        <f t="shared" si="23"/>
        <v>0</v>
      </c>
      <c r="G91" s="34"/>
      <c r="H91" s="34"/>
      <c r="I91" s="35">
        <f t="shared" si="24"/>
        <v>0</v>
      </c>
    </row>
    <row r="92" spans="1:9" ht="15" customHeight="1" x14ac:dyDescent="0.2">
      <c r="A92" s="31">
        <v>1232</v>
      </c>
      <c r="B92" s="32" t="s">
        <v>170</v>
      </c>
      <c r="C92" s="33" t="s">
        <v>171</v>
      </c>
      <c r="D92" s="34"/>
      <c r="E92" s="34"/>
      <c r="F92" s="34">
        <f t="shared" si="23"/>
        <v>0</v>
      </c>
      <c r="G92" s="34"/>
      <c r="H92" s="34"/>
      <c r="I92" s="35">
        <f t="shared" si="24"/>
        <v>0</v>
      </c>
    </row>
    <row r="93" spans="1:9" ht="15" customHeight="1" x14ac:dyDescent="0.2">
      <c r="A93" s="31">
        <v>1233</v>
      </c>
      <c r="B93" s="32" t="s">
        <v>172</v>
      </c>
      <c r="C93" s="33" t="s">
        <v>173</v>
      </c>
      <c r="D93" s="34"/>
      <c r="E93" s="34"/>
      <c r="F93" s="34">
        <f t="shared" si="23"/>
        <v>0</v>
      </c>
      <c r="G93" s="34"/>
      <c r="H93" s="34"/>
      <c r="I93" s="35">
        <f t="shared" si="24"/>
        <v>0</v>
      </c>
    </row>
    <row r="94" spans="1:9" ht="15" customHeight="1" x14ac:dyDescent="0.2">
      <c r="A94" s="31">
        <v>1234</v>
      </c>
      <c r="B94" s="32" t="s">
        <v>174</v>
      </c>
      <c r="C94" s="33" t="s">
        <v>175</v>
      </c>
      <c r="D94" s="34"/>
      <c r="E94" s="34"/>
      <c r="F94" s="34">
        <f t="shared" si="23"/>
        <v>0</v>
      </c>
      <c r="G94" s="34"/>
      <c r="H94" s="34"/>
      <c r="I94" s="35">
        <f t="shared" si="24"/>
        <v>0</v>
      </c>
    </row>
    <row r="95" spans="1:9" ht="15" customHeight="1" x14ac:dyDescent="0.2">
      <c r="A95" s="18"/>
      <c r="B95" s="23" t="s">
        <v>176</v>
      </c>
      <c r="C95" s="24" t="s">
        <v>177</v>
      </c>
      <c r="D95" s="25">
        <f>+D96+D97+D109</f>
        <v>0</v>
      </c>
      <c r="E95" s="25">
        <f t="shared" ref="E95:H95" si="29">+E96+E97+E109</f>
        <v>15848882.91</v>
      </c>
      <c r="F95" s="25">
        <f t="shared" si="23"/>
        <v>15848882.91</v>
      </c>
      <c r="G95" s="25">
        <f t="shared" si="29"/>
        <v>15848882.91</v>
      </c>
      <c r="H95" s="25">
        <f t="shared" si="29"/>
        <v>15848882.91</v>
      </c>
      <c r="I95" s="25">
        <f t="shared" si="24"/>
        <v>15848882.91</v>
      </c>
    </row>
    <row r="96" spans="1:9" ht="15" customHeight="1" x14ac:dyDescent="0.2">
      <c r="A96" s="31">
        <v>1241</v>
      </c>
      <c r="B96" s="23" t="s">
        <v>178</v>
      </c>
      <c r="C96" s="24" t="s">
        <v>110</v>
      </c>
      <c r="D96" s="25"/>
      <c r="E96" s="25"/>
      <c r="F96" s="25">
        <f t="shared" si="23"/>
        <v>0</v>
      </c>
      <c r="G96" s="25"/>
      <c r="H96" s="25"/>
      <c r="I96" s="26">
        <f t="shared" si="24"/>
        <v>0</v>
      </c>
    </row>
    <row r="97" spans="1:9" ht="15" customHeight="1" x14ac:dyDescent="0.2">
      <c r="A97" s="31"/>
      <c r="B97" s="23" t="s">
        <v>179</v>
      </c>
      <c r="C97" s="24" t="s">
        <v>112</v>
      </c>
      <c r="D97" s="25">
        <f>+D98+D103+D108</f>
        <v>0</v>
      </c>
      <c r="E97" s="25">
        <f t="shared" ref="E97:H97" si="30">+E98+E103+E108</f>
        <v>15848882.91</v>
      </c>
      <c r="F97" s="25">
        <f t="shared" si="23"/>
        <v>15848882.91</v>
      </c>
      <c r="G97" s="25">
        <f t="shared" si="30"/>
        <v>15848882.91</v>
      </c>
      <c r="H97" s="25">
        <f t="shared" si="30"/>
        <v>15848882.91</v>
      </c>
      <c r="I97" s="25">
        <f t="shared" si="24"/>
        <v>15848882.91</v>
      </c>
    </row>
    <row r="98" spans="1:9" ht="15" customHeight="1" x14ac:dyDescent="0.2">
      <c r="A98" s="31"/>
      <c r="B98" s="36" t="s">
        <v>180</v>
      </c>
      <c r="C98" s="37" t="s">
        <v>181</v>
      </c>
      <c r="D98" s="29">
        <f>SUM(D99:D102)</f>
        <v>0</v>
      </c>
      <c r="E98" s="29">
        <f t="shared" ref="E98:H98" si="31">SUM(E99:E102)</f>
        <v>12191410.1</v>
      </c>
      <c r="F98" s="29">
        <f t="shared" si="23"/>
        <v>12191410.1</v>
      </c>
      <c r="G98" s="29">
        <f t="shared" si="31"/>
        <v>12191410.1</v>
      </c>
      <c r="H98" s="29">
        <f t="shared" si="31"/>
        <v>12191410.1</v>
      </c>
      <c r="I98" s="30">
        <f t="shared" si="24"/>
        <v>12191410.1</v>
      </c>
    </row>
    <row r="99" spans="1:9" ht="15" customHeight="1" x14ac:dyDescent="0.2">
      <c r="A99" s="31">
        <v>124211</v>
      </c>
      <c r="B99" s="38" t="s">
        <v>182</v>
      </c>
      <c r="C99" s="39" t="s">
        <v>116</v>
      </c>
      <c r="D99" s="34">
        <v>0</v>
      </c>
      <c r="E99" s="34">
        <v>12191410.1</v>
      </c>
      <c r="F99" s="34">
        <f t="shared" si="23"/>
        <v>12191410.1</v>
      </c>
      <c r="G99" s="34">
        <v>12191410.1</v>
      </c>
      <c r="H99" s="34">
        <v>12191410.1</v>
      </c>
      <c r="I99" s="35">
        <f t="shared" si="24"/>
        <v>12191410.1</v>
      </c>
    </row>
    <row r="100" spans="1:9" ht="15" customHeight="1" x14ac:dyDescent="0.2">
      <c r="A100" s="31">
        <v>124212</v>
      </c>
      <c r="B100" s="38" t="s">
        <v>183</v>
      </c>
      <c r="C100" s="39" t="s">
        <v>118</v>
      </c>
      <c r="D100" s="34"/>
      <c r="E100" s="34"/>
      <c r="F100" s="34">
        <f t="shared" si="23"/>
        <v>0</v>
      </c>
      <c r="G100" s="34"/>
      <c r="H100" s="34"/>
      <c r="I100" s="35">
        <f t="shared" si="24"/>
        <v>0</v>
      </c>
    </row>
    <row r="101" spans="1:9" ht="15" customHeight="1" x14ac:dyDescent="0.2">
      <c r="A101" s="31">
        <v>124213</v>
      </c>
      <c r="B101" s="38" t="s">
        <v>184</v>
      </c>
      <c r="C101" s="39" t="s">
        <v>120</v>
      </c>
      <c r="D101" s="34"/>
      <c r="E101" s="34"/>
      <c r="F101" s="34">
        <f t="shared" si="23"/>
        <v>0</v>
      </c>
      <c r="G101" s="34"/>
      <c r="H101" s="34"/>
      <c r="I101" s="35">
        <f t="shared" si="24"/>
        <v>0</v>
      </c>
    </row>
    <row r="102" spans="1:9" ht="15" customHeight="1" x14ac:dyDescent="0.2">
      <c r="A102" s="31">
        <v>124214</v>
      </c>
      <c r="B102" s="38" t="s">
        <v>185</v>
      </c>
      <c r="C102" s="39" t="s">
        <v>122</v>
      </c>
      <c r="D102" s="34"/>
      <c r="E102" s="34"/>
      <c r="F102" s="34">
        <f t="shared" si="23"/>
        <v>0</v>
      </c>
      <c r="G102" s="34"/>
      <c r="H102" s="34"/>
      <c r="I102" s="35">
        <f t="shared" si="24"/>
        <v>0</v>
      </c>
    </row>
    <row r="103" spans="1:9" ht="15" customHeight="1" x14ac:dyDescent="0.2">
      <c r="A103" s="31"/>
      <c r="B103" s="36" t="s">
        <v>186</v>
      </c>
      <c r="C103" s="37" t="s">
        <v>124</v>
      </c>
      <c r="D103" s="29">
        <f>SUM(D104:D107)</f>
        <v>0</v>
      </c>
      <c r="E103" s="29">
        <f t="shared" ref="E103:H103" si="32">SUM(E104:E107)</f>
        <v>3657472.81</v>
      </c>
      <c r="F103" s="29">
        <f t="shared" si="23"/>
        <v>3657472.81</v>
      </c>
      <c r="G103" s="29">
        <f t="shared" si="32"/>
        <v>3657472.81</v>
      </c>
      <c r="H103" s="29">
        <f t="shared" si="32"/>
        <v>3657472.81</v>
      </c>
      <c r="I103" s="30">
        <f t="shared" si="24"/>
        <v>3657472.81</v>
      </c>
    </row>
    <row r="104" spans="1:9" ht="15" customHeight="1" x14ac:dyDescent="0.2">
      <c r="A104" s="31">
        <v>124221</v>
      </c>
      <c r="B104" s="38" t="s">
        <v>187</v>
      </c>
      <c r="C104" s="39" t="s">
        <v>116</v>
      </c>
      <c r="D104" s="34">
        <v>0</v>
      </c>
      <c r="E104" s="34">
        <v>3657472.81</v>
      </c>
      <c r="F104" s="34">
        <f t="shared" si="23"/>
        <v>3657472.81</v>
      </c>
      <c r="G104" s="34">
        <v>3657472.81</v>
      </c>
      <c r="H104" s="34">
        <v>3657472.81</v>
      </c>
      <c r="I104" s="35">
        <f t="shared" si="24"/>
        <v>3657472.81</v>
      </c>
    </row>
    <row r="105" spans="1:9" ht="15" customHeight="1" x14ac:dyDescent="0.2">
      <c r="A105" s="31">
        <v>124222</v>
      </c>
      <c r="B105" s="38" t="s">
        <v>188</v>
      </c>
      <c r="C105" s="39" t="s">
        <v>118</v>
      </c>
      <c r="D105" s="34"/>
      <c r="E105" s="34"/>
      <c r="F105" s="34">
        <f t="shared" si="23"/>
        <v>0</v>
      </c>
      <c r="G105" s="34"/>
      <c r="H105" s="34"/>
      <c r="I105" s="35">
        <f t="shared" si="24"/>
        <v>0</v>
      </c>
    </row>
    <row r="106" spans="1:9" ht="15" customHeight="1" x14ac:dyDescent="0.2">
      <c r="A106" s="31">
        <v>124223</v>
      </c>
      <c r="B106" s="38" t="s">
        <v>189</v>
      </c>
      <c r="C106" s="39" t="s">
        <v>120</v>
      </c>
      <c r="D106" s="34"/>
      <c r="E106" s="34"/>
      <c r="F106" s="34">
        <f t="shared" si="23"/>
        <v>0</v>
      </c>
      <c r="G106" s="34"/>
      <c r="H106" s="34"/>
      <c r="I106" s="35">
        <f t="shared" si="24"/>
        <v>0</v>
      </c>
    </row>
    <row r="107" spans="1:9" ht="15" customHeight="1" x14ac:dyDescent="0.2">
      <c r="A107" s="31">
        <v>124224</v>
      </c>
      <c r="B107" s="38" t="s">
        <v>190</v>
      </c>
      <c r="C107" s="39" t="s">
        <v>122</v>
      </c>
      <c r="D107" s="34"/>
      <c r="E107" s="34"/>
      <c r="F107" s="34">
        <f t="shared" si="23"/>
        <v>0</v>
      </c>
      <c r="G107" s="34"/>
      <c r="H107" s="34"/>
      <c r="I107" s="35">
        <f t="shared" si="24"/>
        <v>0</v>
      </c>
    </row>
    <row r="108" spans="1:9" ht="15" customHeight="1" x14ac:dyDescent="0.2">
      <c r="A108" s="31">
        <v>12423</v>
      </c>
      <c r="B108" s="36" t="s">
        <v>191</v>
      </c>
      <c r="C108" s="37" t="s">
        <v>130</v>
      </c>
      <c r="D108" s="29"/>
      <c r="E108" s="29"/>
      <c r="F108" s="29">
        <f t="shared" si="23"/>
        <v>0</v>
      </c>
      <c r="G108" s="29"/>
      <c r="H108" s="29"/>
      <c r="I108" s="30">
        <f t="shared" si="24"/>
        <v>0</v>
      </c>
    </row>
    <row r="109" spans="1:9" ht="15" customHeight="1" x14ac:dyDescent="0.2">
      <c r="A109" s="31"/>
      <c r="B109" s="23" t="s">
        <v>192</v>
      </c>
      <c r="C109" s="24" t="s">
        <v>132</v>
      </c>
      <c r="D109" s="25">
        <f>SUM(D110:D112)</f>
        <v>0</v>
      </c>
      <c r="E109" s="25">
        <f t="shared" ref="E109:H109" si="33">SUM(E110:E112)</f>
        <v>0</v>
      </c>
      <c r="F109" s="25">
        <f t="shared" si="23"/>
        <v>0</v>
      </c>
      <c r="G109" s="25">
        <f t="shared" si="33"/>
        <v>0</v>
      </c>
      <c r="H109" s="25">
        <f t="shared" si="33"/>
        <v>0</v>
      </c>
      <c r="I109" s="26">
        <f t="shared" si="24"/>
        <v>0</v>
      </c>
    </row>
    <row r="110" spans="1:9" ht="15" customHeight="1" x14ac:dyDescent="0.2">
      <c r="A110" s="31">
        <v>12431</v>
      </c>
      <c r="B110" s="38" t="s">
        <v>193</v>
      </c>
      <c r="C110" s="39" t="s">
        <v>134</v>
      </c>
      <c r="D110" s="34"/>
      <c r="E110" s="34"/>
      <c r="F110" s="34">
        <f t="shared" si="23"/>
        <v>0</v>
      </c>
      <c r="G110" s="34"/>
      <c r="H110" s="34"/>
      <c r="I110" s="35">
        <f t="shared" si="24"/>
        <v>0</v>
      </c>
    </row>
    <row r="111" spans="1:9" ht="15" customHeight="1" x14ac:dyDescent="0.2">
      <c r="A111" s="31">
        <v>12432</v>
      </c>
      <c r="B111" s="32" t="s">
        <v>194</v>
      </c>
      <c r="C111" s="33" t="s">
        <v>136</v>
      </c>
      <c r="D111" s="34"/>
      <c r="E111" s="34"/>
      <c r="F111" s="34">
        <f t="shared" si="23"/>
        <v>0</v>
      </c>
      <c r="G111" s="34"/>
      <c r="H111" s="34"/>
      <c r="I111" s="35">
        <f t="shared" si="24"/>
        <v>0</v>
      </c>
    </row>
    <row r="112" spans="1:9" ht="15" customHeight="1" x14ac:dyDescent="0.2">
      <c r="A112" s="31">
        <v>12433</v>
      </c>
      <c r="B112" s="32" t="s">
        <v>195</v>
      </c>
      <c r="C112" s="33" t="s">
        <v>138</v>
      </c>
      <c r="D112" s="34"/>
      <c r="E112" s="34"/>
      <c r="F112" s="34">
        <f t="shared" si="23"/>
        <v>0</v>
      </c>
      <c r="G112" s="34"/>
      <c r="H112" s="34"/>
      <c r="I112" s="35">
        <f t="shared" si="24"/>
        <v>0</v>
      </c>
    </row>
    <row r="113" spans="1:9" ht="15" customHeight="1" x14ac:dyDescent="0.2">
      <c r="A113" s="18"/>
      <c r="B113" s="23" t="s">
        <v>196</v>
      </c>
      <c r="C113" s="24" t="s">
        <v>197</v>
      </c>
      <c r="D113" s="25">
        <f>SUM(D114:D117)</f>
        <v>0</v>
      </c>
      <c r="E113" s="25">
        <f t="shared" ref="E113:H113" si="34">SUM(E114:E117)</f>
        <v>0</v>
      </c>
      <c r="F113" s="25">
        <f t="shared" si="23"/>
        <v>0</v>
      </c>
      <c r="G113" s="25">
        <f t="shared" si="34"/>
        <v>0</v>
      </c>
      <c r="H113" s="25">
        <f t="shared" si="34"/>
        <v>0</v>
      </c>
      <c r="I113" s="26">
        <f t="shared" si="24"/>
        <v>0</v>
      </c>
    </row>
    <row r="114" spans="1:9" ht="15" customHeight="1" x14ac:dyDescent="0.2">
      <c r="A114" s="31">
        <v>1251</v>
      </c>
      <c r="B114" s="32" t="s">
        <v>198</v>
      </c>
      <c r="C114" s="33" t="s">
        <v>199</v>
      </c>
      <c r="D114" s="34"/>
      <c r="E114" s="34"/>
      <c r="F114" s="34">
        <f t="shared" si="23"/>
        <v>0</v>
      </c>
      <c r="G114" s="34"/>
      <c r="H114" s="34"/>
      <c r="I114" s="35">
        <f t="shared" si="24"/>
        <v>0</v>
      </c>
    </row>
    <row r="115" spans="1:9" ht="15" customHeight="1" x14ac:dyDescent="0.2">
      <c r="A115" s="31">
        <v>1252</v>
      </c>
      <c r="B115" s="32" t="s">
        <v>200</v>
      </c>
      <c r="C115" s="33" t="s">
        <v>201</v>
      </c>
      <c r="D115" s="34"/>
      <c r="E115" s="34"/>
      <c r="F115" s="34">
        <f t="shared" si="23"/>
        <v>0</v>
      </c>
      <c r="G115" s="34"/>
      <c r="H115" s="34"/>
      <c r="I115" s="35">
        <f t="shared" si="24"/>
        <v>0</v>
      </c>
    </row>
    <row r="116" spans="1:9" ht="15" customHeight="1" x14ac:dyDescent="0.2">
      <c r="A116" s="31">
        <v>1253</v>
      </c>
      <c r="B116" s="32" t="s">
        <v>202</v>
      </c>
      <c r="C116" s="33" t="s">
        <v>203</v>
      </c>
      <c r="D116" s="34"/>
      <c r="E116" s="34"/>
      <c r="F116" s="34">
        <f t="shared" si="23"/>
        <v>0</v>
      </c>
      <c r="G116" s="34"/>
      <c r="H116" s="34"/>
      <c r="I116" s="35">
        <f t="shared" si="24"/>
        <v>0</v>
      </c>
    </row>
    <row r="117" spans="1:9" ht="15" customHeight="1" x14ac:dyDescent="0.2">
      <c r="A117" s="31">
        <v>1254</v>
      </c>
      <c r="B117" s="32" t="s">
        <v>204</v>
      </c>
      <c r="C117" s="33" t="s">
        <v>205</v>
      </c>
      <c r="D117" s="34"/>
      <c r="E117" s="34"/>
      <c r="F117" s="34">
        <f t="shared" si="23"/>
        <v>0</v>
      </c>
      <c r="G117" s="34"/>
      <c r="H117" s="34"/>
      <c r="I117" s="35">
        <f t="shared" si="24"/>
        <v>0</v>
      </c>
    </row>
    <row r="118" spans="1:9" ht="15" customHeight="1" x14ac:dyDescent="0.2">
      <c r="A118" s="31"/>
      <c r="B118" s="42"/>
      <c r="C118" s="33"/>
      <c r="D118" s="43"/>
      <c r="E118" s="43"/>
      <c r="F118" s="34">
        <f t="shared" si="23"/>
        <v>0</v>
      </c>
      <c r="G118" s="34"/>
      <c r="H118" s="34"/>
      <c r="I118" s="35">
        <f t="shared" si="24"/>
        <v>0</v>
      </c>
    </row>
    <row r="119" spans="1:9" ht="15" customHeight="1" x14ac:dyDescent="0.2">
      <c r="B119" s="44"/>
      <c r="C119" s="20" t="s">
        <v>206</v>
      </c>
      <c r="D119" s="45">
        <f>+D10+D77</f>
        <v>24470275.5</v>
      </c>
      <c r="E119" s="45">
        <f t="shared" ref="E119:H119" si="35">+E10+E77</f>
        <v>27059370.690000001</v>
      </c>
      <c r="F119" s="45">
        <f t="shared" si="23"/>
        <v>51529646.189999998</v>
      </c>
      <c r="G119" s="45">
        <f t="shared" si="35"/>
        <v>51529646.189999998</v>
      </c>
      <c r="H119" s="45">
        <f t="shared" si="35"/>
        <v>51351046.189999998</v>
      </c>
      <c r="I119" s="45">
        <f t="shared" si="24"/>
        <v>26880770.689999998</v>
      </c>
    </row>
    <row r="120" spans="1:9" x14ac:dyDescent="0.2">
      <c r="B120" s="46"/>
      <c r="C120" s="46"/>
      <c r="D120" s="46"/>
      <c r="E120" s="46"/>
      <c r="F120" s="46"/>
      <c r="G120" s="46"/>
      <c r="H120" s="46"/>
    </row>
    <row r="121" spans="1:9" x14ac:dyDescent="0.2">
      <c r="B121" s="1" t="s">
        <v>207</v>
      </c>
      <c r="C121" s="2"/>
      <c r="D121" s="2"/>
      <c r="E121" s="2"/>
      <c r="F121" s="2"/>
      <c r="G121" s="2"/>
      <c r="H121" s="2"/>
    </row>
    <row r="122" spans="1:9" x14ac:dyDescent="0.2">
      <c r="B122" s="2"/>
      <c r="C122" s="3"/>
      <c r="D122" s="3"/>
      <c r="E122" s="3"/>
      <c r="F122" s="3"/>
      <c r="G122" s="3"/>
      <c r="H122" s="3"/>
    </row>
    <row r="123" spans="1:9" s="46" customFormat="1" x14ac:dyDescent="0.2">
      <c r="A123" s="4"/>
      <c r="B123" s="47"/>
      <c r="C123" s="47"/>
      <c r="D123" s="47"/>
      <c r="E123" s="47"/>
      <c r="F123" s="47"/>
      <c r="G123" s="47"/>
      <c r="H123" s="47"/>
    </row>
    <row r="124" spans="1:9" s="46" customFormat="1" x14ac:dyDescent="0.2">
      <c r="A124" s="4"/>
      <c r="B124" s="48"/>
      <c r="C124" s="48"/>
      <c r="D124" s="47"/>
      <c r="E124" s="48"/>
      <c r="F124" s="48"/>
      <c r="G124" s="48"/>
      <c r="H124" s="48"/>
    </row>
    <row r="125" spans="1:9" s="46" customFormat="1" x14ac:dyDescent="0.2">
      <c r="A125" s="4"/>
      <c r="B125" s="48"/>
      <c r="C125" s="48"/>
      <c r="D125" s="47"/>
      <c r="E125" s="48"/>
      <c r="F125" s="48"/>
      <c r="G125" s="48"/>
      <c r="H125" s="48"/>
    </row>
    <row r="126" spans="1:9" s="46" customFormat="1" x14ac:dyDescent="0.2">
      <c r="A126" s="4"/>
      <c r="B126" s="47"/>
      <c r="C126" s="47"/>
      <c r="D126" s="47"/>
      <c r="E126" s="47"/>
      <c r="F126" s="47"/>
      <c r="G126" s="47"/>
      <c r="H126" s="47"/>
    </row>
    <row r="127" spans="1:9" s="46" customFormat="1" x14ac:dyDescent="0.2">
      <c r="A127" s="4"/>
      <c r="B127" s="47"/>
      <c r="C127" s="47"/>
      <c r="D127" s="47"/>
      <c r="E127" s="47"/>
      <c r="F127" s="47"/>
      <c r="G127" s="47"/>
      <c r="H127" s="47"/>
    </row>
    <row r="128" spans="1:9" x14ac:dyDescent="0.2">
      <c r="B128" s="2"/>
      <c r="C128" s="2"/>
      <c r="D128" s="2"/>
      <c r="E128" s="2"/>
      <c r="F128" s="2"/>
      <c r="G128" s="2"/>
      <c r="H128" s="2"/>
    </row>
    <row r="129" spans="2:8" s="6" customFormat="1" x14ac:dyDescent="0.2">
      <c r="B129" s="46"/>
      <c r="C129" s="46"/>
      <c r="D129" s="46"/>
      <c r="E129" s="46"/>
      <c r="F129" s="46"/>
      <c r="G129" s="46"/>
      <c r="H129" s="46"/>
    </row>
    <row r="130" spans="2:8" s="6" customFormat="1" x14ac:dyDescent="0.2">
      <c r="B130" s="46"/>
      <c r="C130" s="46"/>
      <c r="D130" s="46"/>
      <c r="E130" s="46"/>
      <c r="F130" s="46"/>
      <c r="G130" s="46"/>
      <c r="H130" s="46"/>
    </row>
    <row r="131" spans="2:8" s="6" customFormat="1" x14ac:dyDescent="0.2">
      <c r="B131" s="46"/>
      <c r="C131" s="46"/>
      <c r="D131" s="46"/>
      <c r="E131" s="46"/>
      <c r="F131" s="46"/>
      <c r="G131" s="46"/>
      <c r="H131" s="46"/>
    </row>
    <row r="132" spans="2:8" s="6" customFormat="1" x14ac:dyDescent="0.2">
      <c r="B132" s="46"/>
      <c r="C132" s="46"/>
      <c r="D132" s="46"/>
      <c r="E132" s="46"/>
      <c r="F132" s="46"/>
      <c r="G132" s="46"/>
      <c r="H132" s="46"/>
    </row>
    <row r="133" spans="2:8" s="6" customFormat="1" x14ac:dyDescent="0.2">
      <c r="B133" s="46"/>
      <c r="C133" s="46"/>
      <c r="D133" s="46"/>
      <c r="E133" s="46"/>
      <c r="F133" s="46"/>
      <c r="G133" s="46"/>
      <c r="H133" s="46"/>
    </row>
    <row r="134" spans="2:8" s="6" customFormat="1" x14ac:dyDescent="0.2">
      <c r="B134" s="46"/>
      <c r="C134" s="46"/>
      <c r="D134" s="46"/>
      <c r="E134" s="46"/>
      <c r="F134" s="46"/>
      <c r="G134" s="46"/>
      <c r="H134" s="46"/>
    </row>
    <row r="135" spans="2:8" s="6" customFormat="1" x14ac:dyDescent="0.2">
      <c r="B135" s="46"/>
      <c r="C135" s="46"/>
      <c r="D135" s="46"/>
      <c r="E135" s="46"/>
      <c r="F135" s="46"/>
      <c r="G135" s="46"/>
      <c r="H135" s="46"/>
    </row>
    <row r="136" spans="2:8" s="6" customFormat="1" x14ac:dyDescent="0.2">
      <c r="D136" s="46"/>
      <c r="E136" s="46"/>
      <c r="F136" s="46"/>
      <c r="G136" s="46"/>
      <c r="H136" s="46"/>
    </row>
    <row r="137" spans="2:8" s="6" customFormat="1" x14ac:dyDescent="0.2">
      <c r="D137" s="46"/>
      <c r="E137" s="46"/>
      <c r="F137" s="46"/>
      <c r="G137" s="46"/>
      <c r="H137" s="46"/>
    </row>
    <row r="138" spans="2:8" s="6" customFormat="1" x14ac:dyDescent="0.2">
      <c r="D138" s="46"/>
      <c r="E138" s="46"/>
      <c r="F138" s="46"/>
      <c r="G138" s="46"/>
      <c r="H138" s="46"/>
    </row>
    <row r="139" spans="2:8" s="6" customFormat="1" x14ac:dyDescent="0.2">
      <c r="D139" s="46"/>
      <c r="E139" s="46"/>
      <c r="F139" s="46"/>
      <c r="G139" s="46"/>
      <c r="H139" s="46"/>
    </row>
    <row r="140" spans="2:8" s="6" customFormat="1" x14ac:dyDescent="0.2">
      <c r="D140" s="46"/>
      <c r="E140" s="46"/>
      <c r="F140" s="46"/>
      <c r="G140" s="46"/>
      <c r="H140" s="46"/>
    </row>
    <row r="141" spans="2:8" s="6" customFormat="1" x14ac:dyDescent="0.2">
      <c r="D141" s="46"/>
      <c r="E141" s="46"/>
      <c r="F141" s="46"/>
      <c r="G141" s="46"/>
      <c r="H141" s="46"/>
    </row>
    <row r="142" spans="2:8" s="6" customFormat="1" x14ac:dyDescent="0.2">
      <c r="D142" s="46"/>
      <c r="E142" s="46"/>
      <c r="F142" s="46"/>
      <c r="G142" s="46"/>
      <c r="H142" s="46"/>
    </row>
    <row r="143" spans="2:8" s="6" customFormat="1" x14ac:dyDescent="0.2">
      <c r="D143" s="46"/>
      <c r="E143" s="46"/>
      <c r="F143" s="46"/>
      <c r="G143" s="46"/>
      <c r="H143" s="46"/>
    </row>
    <row r="144" spans="2:8" s="6" customFormat="1" x14ac:dyDescent="0.2">
      <c r="D144" s="46"/>
      <c r="E144" s="46"/>
      <c r="F144" s="46"/>
      <c r="G144" s="46"/>
      <c r="H144" s="46"/>
    </row>
    <row r="145" spans="4:8" s="6" customFormat="1" x14ac:dyDescent="0.2">
      <c r="D145" s="46"/>
      <c r="E145" s="46"/>
      <c r="F145" s="46"/>
      <c r="G145" s="46"/>
      <c r="H145" s="46"/>
    </row>
    <row r="146" spans="4:8" s="6" customFormat="1" x14ac:dyDescent="0.2">
      <c r="D146" s="46"/>
      <c r="E146" s="46"/>
      <c r="F146" s="46"/>
      <c r="G146" s="46"/>
      <c r="H146" s="46"/>
    </row>
    <row r="147" spans="4:8" s="6" customFormat="1" x14ac:dyDescent="0.2">
      <c r="D147" s="46"/>
      <c r="E147" s="46"/>
      <c r="F147" s="46"/>
      <c r="G147" s="46"/>
      <c r="H147" s="46"/>
    </row>
    <row r="148" spans="4:8" s="6" customFormat="1" x14ac:dyDescent="0.2">
      <c r="D148" s="46"/>
      <c r="E148" s="46"/>
      <c r="F148" s="46"/>
      <c r="G148" s="46"/>
      <c r="H148" s="46"/>
    </row>
    <row r="149" spans="4:8" s="6" customFormat="1" x14ac:dyDescent="0.2">
      <c r="D149" s="46"/>
      <c r="E149" s="46"/>
      <c r="F149" s="46"/>
      <c r="G149" s="46"/>
      <c r="H149" s="46"/>
    </row>
    <row r="150" spans="4:8" s="6" customFormat="1" x14ac:dyDescent="0.2">
      <c r="D150" s="46"/>
      <c r="E150" s="46"/>
      <c r="F150" s="46"/>
      <c r="G150" s="46"/>
      <c r="H150" s="46"/>
    </row>
    <row r="151" spans="4:8" s="6" customFormat="1" x14ac:dyDescent="0.2">
      <c r="D151" s="46"/>
      <c r="E151" s="46"/>
      <c r="F151" s="46"/>
      <c r="G151" s="46"/>
      <c r="H151" s="46"/>
    </row>
    <row r="152" spans="4:8" s="6" customFormat="1" x14ac:dyDescent="0.2">
      <c r="D152" s="46"/>
      <c r="E152" s="46"/>
      <c r="F152" s="46"/>
      <c r="G152" s="46"/>
      <c r="H152" s="46"/>
    </row>
    <row r="153" spans="4:8" s="6" customFormat="1" x14ac:dyDescent="0.2">
      <c r="D153" s="46"/>
      <c r="E153" s="46"/>
      <c r="F153" s="46"/>
      <c r="G153" s="46"/>
      <c r="H153" s="46"/>
    </row>
    <row r="154" spans="4:8" s="6" customFormat="1" x14ac:dyDescent="0.2">
      <c r="D154" s="46"/>
      <c r="E154" s="46"/>
      <c r="F154" s="46"/>
      <c r="G154" s="46"/>
      <c r="H154" s="46"/>
    </row>
    <row r="155" spans="4:8" s="6" customFormat="1" x14ac:dyDescent="0.2">
      <c r="D155" s="46"/>
      <c r="E155" s="46"/>
      <c r="F155" s="46"/>
      <c r="G155" s="46"/>
      <c r="H155" s="46"/>
    </row>
    <row r="156" spans="4:8" s="6" customFormat="1" x14ac:dyDescent="0.2">
      <c r="D156" s="46"/>
      <c r="E156" s="46"/>
      <c r="F156" s="46"/>
      <c r="G156" s="46"/>
      <c r="H156" s="46"/>
    </row>
    <row r="157" spans="4:8" s="6" customFormat="1" x14ac:dyDescent="0.2">
      <c r="D157" s="46"/>
      <c r="E157" s="46"/>
      <c r="F157" s="46"/>
      <c r="G157" s="46"/>
      <c r="H157" s="46"/>
    </row>
    <row r="158" spans="4:8" s="6" customFormat="1" x14ac:dyDescent="0.2">
      <c r="D158" s="46"/>
      <c r="E158" s="46"/>
      <c r="F158" s="46"/>
      <c r="G158" s="46"/>
      <c r="H158" s="46"/>
    </row>
    <row r="159" spans="4:8" s="6" customFormat="1" x14ac:dyDescent="0.2">
      <c r="D159" s="46"/>
      <c r="E159" s="46"/>
      <c r="F159" s="46"/>
      <c r="G159" s="46"/>
      <c r="H159" s="46"/>
    </row>
    <row r="160" spans="4:8" s="6" customFormat="1" x14ac:dyDescent="0.2">
      <c r="D160" s="46"/>
      <c r="E160" s="46"/>
      <c r="F160" s="46"/>
      <c r="G160" s="46"/>
      <c r="H160" s="46"/>
    </row>
    <row r="161" spans="4:8" s="6" customFormat="1" x14ac:dyDescent="0.2">
      <c r="D161" s="46"/>
      <c r="E161" s="46"/>
      <c r="F161" s="46"/>
      <c r="G161" s="46"/>
      <c r="H161" s="46"/>
    </row>
    <row r="162" spans="4:8" s="6" customFormat="1" x14ac:dyDescent="0.2">
      <c r="D162" s="46"/>
      <c r="E162" s="46"/>
      <c r="F162" s="46"/>
      <c r="G162" s="46"/>
      <c r="H162" s="46"/>
    </row>
    <row r="163" spans="4:8" s="6" customFormat="1" x14ac:dyDescent="0.2">
      <c r="D163" s="46"/>
      <c r="E163" s="46"/>
      <c r="F163" s="46"/>
      <c r="G163" s="46"/>
      <c r="H163" s="46"/>
    </row>
    <row r="164" spans="4:8" s="6" customFormat="1" x14ac:dyDescent="0.2">
      <c r="D164" s="46"/>
      <c r="E164" s="46"/>
      <c r="F164" s="46"/>
      <c r="G164" s="46"/>
      <c r="H164" s="46"/>
    </row>
    <row r="165" spans="4:8" s="6" customFormat="1" x14ac:dyDescent="0.2">
      <c r="D165" s="46"/>
      <c r="E165" s="46"/>
      <c r="F165" s="46"/>
      <c r="G165" s="46"/>
      <c r="H165" s="46"/>
    </row>
    <row r="166" spans="4:8" s="6" customFormat="1" x14ac:dyDescent="0.2">
      <c r="D166" s="46"/>
      <c r="E166" s="46"/>
      <c r="F166" s="46"/>
      <c r="G166" s="46"/>
      <c r="H166" s="46"/>
    </row>
    <row r="167" spans="4:8" s="6" customFormat="1" x14ac:dyDescent="0.2">
      <c r="D167" s="46"/>
      <c r="E167" s="46"/>
      <c r="F167" s="46"/>
      <c r="G167" s="46"/>
      <c r="H167" s="46"/>
    </row>
    <row r="168" spans="4:8" s="6" customFormat="1" x14ac:dyDescent="0.2">
      <c r="D168" s="46"/>
      <c r="E168" s="46"/>
      <c r="F168" s="46"/>
      <c r="G168" s="46"/>
      <c r="H168" s="46"/>
    </row>
    <row r="169" spans="4:8" s="6" customFormat="1" x14ac:dyDescent="0.2">
      <c r="D169" s="46"/>
      <c r="E169" s="46"/>
      <c r="F169" s="46"/>
      <c r="G169" s="46"/>
      <c r="H169" s="46"/>
    </row>
    <row r="170" spans="4:8" s="6" customFormat="1" x14ac:dyDescent="0.2">
      <c r="D170" s="46"/>
      <c r="E170" s="46"/>
      <c r="F170" s="46"/>
      <c r="G170" s="46"/>
      <c r="H170" s="46"/>
    </row>
    <row r="171" spans="4:8" s="6" customFormat="1" x14ac:dyDescent="0.2">
      <c r="D171" s="46"/>
      <c r="E171" s="46"/>
      <c r="F171" s="46"/>
      <c r="G171" s="46"/>
      <c r="H171" s="46"/>
    </row>
    <row r="172" spans="4:8" s="6" customFormat="1" x14ac:dyDescent="0.2">
      <c r="D172" s="46"/>
      <c r="E172" s="46"/>
      <c r="F172" s="46"/>
      <c r="G172" s="46"/>
      <c r="H172" s="46"/>
    </row>
    <row r="173" spans="4:8" s="6" customFormat="1" x14ac:dyDescent="0.2">
      <c r="D173" s="46"/>
      <c r="E173" s="46"/>
      <c r="F173" s="46"/>
      <c r="G173" s="46"/>
      <c r="H173" s="46"/>
    </row>
    <row r="174" spans="4:8" s="6" customFormat="1" x14ac:dyDescent="0.2">
      <c r="D174" s="46"/>
      <c r="E174" s="46"/>
      <c r="F174" s="46"/>
      <c r="G174" s="46"/>
      <c r="H174" s="46"/>
    </row>
    <row r="175" spans="4:8" s="6" customFormat="1" x14ac:dyDescent="0.2">
      <c r="D175" s="46"/>
      <c r="E175" s="46"/>
      <c r="F175" s="46"/>
      <c r="G175" s="46"/>
      <c r="H175" s="46"/>
    </row>
    <row r="176" spans="4:8" s="6" customFormat="1" x14ac:dyDescent="0.2">
      <c r="D176" s="46"/>
      <c r="E176" s="46"/>
      <c r="F176" s="46"/>
      <c r="G176" s="46"/>
      <c r="H176" s="46"/>
    </row>
    <row r="177" spans="4:8" s="6" customFormat="1" x14ac:dyDescent="0.2">
      <c r="D177" s="46"/>
      <c r="E177" s="46"/>
      <c r="F177" s="46"/>
      <c r="G177" s="46"/>
      <c r="H177" s="46"/>
    </row>
    <row r="178" spans="4:8" s="6" customFormat="1" x14ac:dyDescent="0.2">
      <c r="D178" s="46"/>
      <c r="E178" s="46"/>
      <c r="F178" s="46"/>
      <c r="G178" s="46"/>
      <c r="H178" s="46"/>
    </row>
    <row r="179" spans="4:8" s="6" customFormat="1" x14ac:dyDescent="0.2">
      <c r="D179" s="46"/>
      <c r="E179" s="46"/>
      <c r="F179" s="46"/>
      <c r="G179" s="46"/>
      <c r="H179" s="46"/>
    </row>
    <row r="180" spans="4:8" s="6" customFormat="1" x14ac:dyDescent="0.2">
      <c r="D180" s="46"/>
      <c r="E180" s="46"/>
      <c r="F180" s="46"/>
      <c r="G180" s="46"/>
      <c r="H180" s="46"/>
    </row>
    <row r="181" spans="4:8" s="6" customFormat="1" x14ac:dyDescent="0.2">
      <c r="D181" s="46"/>
      <c r="E181" s="46"/>
      <c r="F181" s="46"/>
      <c r="G181" s="46"/>
      <c r="H181" s="46"/>
    </row>
    <row r="182" spans="4:8" s="6" customFormat="1" x14ac:dyDescent="0.2">
      <c r="D182" s="46"/>
      <c r="E182" s="46"/>
      <c r="F182" s="46"/>
      <c r="G182" s="46"/>
      <c r="H182" s="46"/>
    </row>
    <row r="183" spans="4:8" s="6" customFormat="1" x14ac:dyDescent="0.2">
      <c r="D183" s="46"/>
      <c r="E183" s="46"/>
      <c r="F183" s="46"/>
      <c r="G183" s="46"/>
      <c r="H183" s="46"/>
    </row>
    <row r="184" spans="4:8" s="6" customFormat="1" x14ac:dyDescent="0.2">
      <c r="D184" s="46"/>
      <c r="E184" s="46"/>
      <c r="F184" s="46"/>
      <c r="G184" s="46"/>
      <c r="H184" s="46"/>
    </row>
    <row r="185" spans="4:8" s="6" customFormat="1" x14ac:dyDescent="0.2">
      <c r="D185" s="46"/>
      <c r="E185" s="46"/>
      <c r="F185" s="46"/>
      <c r="G185" s="46"/>
      <c r="H185" s="46"/>
    </row>
    <row r="186" spans="4:8" s="6" customFormat="1" x14ac:dyDescent="0.2">
      <c r="D186" s="46"/>
      <c r="E186" s="46"/>
      <c r="F186" s="46"/>
      <c r="G186" s="46"/>
      <c r="H186" s="46"/>
    </row>
    <row r="187" spans="4:8" s="6" customFormat="1" x14ac:dyDescent="0.2">
      <c r="D187" s="46"/>
      <c r="E187" s="46"/>
      <c r="F187" s="46"/>
      <c r="G187" s="46"/>
      <c r="H187" s="46"/>
    </row>
    <row r="188" spans="4:8" s="6" customFormat="1" x14ac:dyDescent="0.2">
      <c r="D188" s="46"/>
      <c r="E188" s="46"/>
      <c r="F188" s="46"/>
      <c r="G188" s="46"/>
      <c r="H188" s="46"/>
    </row>
    <row r="189" spans="4:8" s="6" customFormat="1" x14ac:dyDescent="0.2">
      <c r="D189" s="46"/>
      <c r="E189" s="46"/>
      <c r="F189" s="46"/>
      <c r="G189" s="46"/>
      <c r="H189" s="46"/>
    </row>
    <row r="190" spans="4:8" s="6" customFormat="1" x14ac:dyDescent="0.2">
      <c r="D190" s="46"/>
      <c r="E190" s="46"/>
      <c r="F190" s="46"/>
      <c r="G190" s="46"/>
      <c r="H190" s="46"/>
    </row>
    <row r="191" spans="4:8" s="6" customFormat="1" x14ac:dyDescent="0.2">
      <c r="D191" s="46"/>
      <c r="E191" s="46"/>
      <c r="F191" s="46"/>
      <c r="G191" s="46"/>
      <c r="H191" s="46"/>
    </row>
    <row r="192" spans="4:8" s="6" customFormat="1" x14ac:dyDescent="0.2">
      <c r="D192" s="46"/>
      <c r="E192" s="46"/>
      <c r="F192" s="46"/>
      <c r="G192" s="46"/>
      <c r="H192" s="46"/>
    </row>
    <row r="193" spans="4:8" s="6" customFormat="1" x14ac:dyDescent="0.2">
      <c r="D193" s="46"/>
      <c r="E193" s="46"/>
      <c r="F193" s="46"/>
      <c r="G193" s="46"/>
      <c r="H193" s="46"/>
    </row>
    <row r="194" spans="4:8" s="6" customFormat="1" x14ac:dyDescent="0.2">
      <c r="D194" s="46"/>
      <c r="E194" s="46"/>
      <c r="F194" s="46"/>
      <c r="G194" s="46"/>
      <c r="H194" s="46"/>
    </row>
    <row r="195" spans="4:8" s="6" customFormat="1" x14ac:dyDescent="0.2">
      <c r="D195" s="46"/>
      <c r="E195" s="46"/>
      <c r="F195" s="46"/>
      <c r="G195" s="46"/>
      <c r="H195" s="46"/>
    </row>
    <row r="196" spans="4:8" s="6" customFormat="1" x14ac:dyDescent="0.2">
      <c r="D196" s="46"/>
      <c r="E196" s="46"/>
      <c r="F196" s="46"/>
      <c r="G196" s="46"/>
      <c r="H196" s="46"/>
    </row>
    <row r="197" spans="4:8" s="6" customFormat="1" x14ac:dyDescent="0.2">
      <c r="D197" s="46"/>
      <c r="E197" s="46"/>
      <c r="F197" s="46"/>
      <c r="G197" s="46"/>
      <c r="H197" s="46"/>
    </row>
    <row r="198" spans="4:8" s="6" customFormat="1" x14ac:dyDescent="0.2">
      <c r="D198" s="46"/>
      <c r="E198" s="46"/>
      <c r="F198" s="46"/>
      <c r="G198" s="46"/>
      <c r="H198" s="46"/>
    </row>
    <row r="199" spans="4:8" s="6" customFormat="1" x14ac:dyDescent="0.2">
      <c r="D199" s="46"/>
      <c r="E199" s="46"/>
      <c r="F199" s="46"/>
      <c r="G199" s="46"/>
      <c r="H199" s="46"/>
    </row>
    <row r="200" spans="4:8" s="6" customFormat="1" x14ac:dyDescent="0.2">
      <c r="D200" s="46"/>
      <c r="E200" s="46"/>
      <c r="F200" s="46"/>
      <c r="G200" s="46"/>
      <c r="H200" s="46"/>
    </row>
    <row r="201" spans="4:8" s="6" customFormat="1" x14ac:dyDescent="0.2">
      <c r="D201" s="46"/>
      <c r="E201" s="46"/>
      <c r="F201" s="46"/>
      <c r="G201" s="46"/>
      <c r="H201" s="46"/>
    </row>
    <row r="202" spans="4:8" s="6" customFormat="1" x14ac:dyDescent="0.2">
      <c r="D202" s="46"/>
      <c r="E202" s="46"/>
      <c r="F202" s="46"/>
      <c r="G202" s="46"/>
      <c r="H202" s="46"/>
    </row>
    <row r="203" spans="4:8" s="6" customFormat="1" x14ac:dyDescent="0.2">
      <c r="D203" s="46"/>
      <c r="E203" s="46"/>
      <c r="F203" s="46"/>
      <c r="G203" s="46"/>
      <c r="H203" s="46"/>
    </row>
    <row r="204" spans="4:8" s="6" customFormat="1" x14ac:dyDescent="0.2">
      <c r="D204" s="46"/>
      <c r="E204" s="46"/>
      <c r="F204" s="46"/>
      <c r="G204" s="46"/>
      <c r="H204" s="46"/>
    </row>
    <row r="205" spans="4:8" s="6" customFormat="1" x14ac:dyDescent="0.2">
      <c r="D205" s="46"/>
      <c r="E205" s="46"/>
      <c r="F205" s="46"/>
      <c r="G205" s="46"/>
      <c r="H205" s="46"/>
    </row>
    <row r="206" spans="4:8" s="6" customFormat="1" x14ac:dyDescent="0.2">
      <c r="D206" s="46"/>
      <c r="E206" s="46"/>
      <c r="F206" s="46"/>
      <c r="G206" s="46"/>
      <c r="H206" s="46"/>
    </row>
    <row r="207" spans="4:8" s="6" customFormat="1" x14ac:dyDescent="0.2">
      <c r="D207" s="46"/>
      <c r="E207" s="46"/>
      <c r="F207" s="46"/>
      <c r="G207" s="46"/>
      <c r="H207" s="46"/>
    </row>
    <row r="208" spans="4:8" s="6" customFormat="1" x14ac:dyDescent="0.2">
      <c r="D208" s="46"/>
      <c r="E208" s="46"/>
      <c r="F208" s="46"/>
      <c r="G208" s="46"/>
      <c r="H208" s="46"/>
    </row>
    <row r="209" spans="4:8" s="6" customFormat="1" x14ac:dyDescent="0.2">
      <c r="D209" s="46"/>
      <c r="E209" s="46"/>
      <c r="F209" s="46"/>
      <c r="G209" s="46"/>
      <c r="H209" s="46"/>
    </row>
    <row r="210" spans="4:8" s="6" customFormat="1" x14ac:dyDescent="0.2">
      <c r="D210" s="46"/>
      <c r="E210" s="46"/>
      <c r="F210" s="46"/>
      <c r="G210" s="46"/>
      <c r="H210" s="46"/>
    </row>
    <row r="211" spans="4:8" s="6" customFormat="1" x14ac:dyDescent="0.2">
      <c r="D211" s="46"/>
      <c r="E211" s="46"/>
      <c r="F211" s="46"/>
      <c r="G211" s="46"/>
      <c r="H211" s="46"/>
    </row>
    <row r="212" spans="4:8" s="6" customFormat="1" x14ac:dyDescent="0.2">
      <c r="D212" s="46"/>
      <c r="E212" s="46"/>
      <c r="F212" s="46"/>
      <c r="G212" s="46"/>
      <c r="H212" s="46"/>
    </row>
    <row r="213" spans="4:8" s="6" customFormat="1" x14ac:dyDescent="0.2">
      <c r="D213" s="46"/>
      <c r="E213" s="46"/>
      <c r="F213" s="46"/>
      <c r="G213" s="46"/>
      <c r="H213" s="46"/>
    </row>
    <row r="214" spans="4:8" s="6" customFormat="1" x14ac:dyDescent="0.2">
      <c r="D214" s="46"/>
      <c r="E214" s="46"/>
      <c r="F214" s="46"/>
      <c r="G214" s="46"/>
      <c r="H214" s="46"/>
    </row>
    <row r="215" spans="4:8" s="6" customFormat="1" x14ac:dyDescent="0.2">
      <c r="D215" s="46"/>
      <c r="E215" s="46"/>
      <c r="F215" s="46"/>
      <c r="G215" s="46"/>
      <c r="H215" s="46"/>
    </row>
    <row r="216" spans="4:8" s="6" customFormat="1" x14ac:dyDescent="0.2">
      <c r="D216" s="46"/>
      <c r="E216" s="46"/>
      <c r="F216" s="46"/>
      <c r="G216" s="46"/>
      <c r="H216" s="46"/>
    </row>
    <row r="217" spans="4:8" s="6" customFormat="1" x14ac:dyDescent="0.2">
      <c r="D217" s="46"/>
      <c r="E217" s="46"/>
      <c r="F217" s="46"/>
      <c r="G217" s="46"/>
      <c r="H217" s="46"/>
    </row>
    <row r="218" spans="4:8" s="6" customFormat="1" x14ac:dyDescent="0.2">
      <c r="D218" s="46"/>
      <c r="E218" s="46"/>
      <c r="F218" s="46"/>
      <c r="G218" s="46"/>
      <c r="H218" s="46"/>
    </row>
    <row r="219" spans="4:8" s="6" customFormat="1" x14ac:dyDescent="0.2">
      <c r="D219" s="46"/>
      <c r="E219" s="46"/>
      <c r="F219" s="46"/>
      <c r="G219" s="46"/>
      <c r="H219" s="46"/>
    </row>
    <row r="220" spans="4:8" s="6" customFormat="1" x14ac:dyDescent="0.2">
      <c r="D220" s="46"/>
      <c r="E220" s="46"/>
      <c r="F220" s="46"/>
      <c r="G220" s="46"/>
      <c r="H220" s="46"/>
    </row>
    <row r="221" spans="4:8" s="6" customFormat="1" x14ac:dyDescent="0.2">
      <c r="D221" s="46"/>
      <c r="E221" s="46"/>
      <c r="F221" s="46"/>
      <c r="G221" s="46"/>
      <c r="H221" s="46"/>
    </row>
    <row r="222" spans="4:8" s="6" customFormat="1" x14ac:dyDescent="0.2">
      <c r="D222" s="46"/>
      <c r="E222" s="46"/>
      <c r="F222" s="46"/>
      <c r="G222" s="46"/>
      <c r="H222" s="46"/>
    </row>
    <row r="223" spans="4:8" s="6" customFormat="1" x14ac:dyDescent="0.2">
      <c r="D223" s="46"/>
      <c r="E223" s="46"/>
      <c r="F223" s="46"/>
      <c r="G223" s="46"/>
      <c r="H223" s="46"/>
    </row>
    <row r="224" spans="4:8" s="6" customFormat="1" x14ac:dyDescent="0.2">
      <c r="D224" s="46"/>
      <c r="E224" s="46"/>
      <c r="F224" s="46"/>
      <c r="G224" s="46"/>
      <c r="H224" s="46"/>
    </row>
    <row r="225" spans="4:8" s="6" customFormat="1" x14ac:dyDescent="0.2">
      <c r="D225" s="46"/>
      <c r="E225" s="46"/>
      <c r="F225" s="46"/>
      <c r="G225" s="46"/>
      <c r="H225" s="46"/>
    </row>
    <row r="226" spans="4:8" s="6" customFormat="1" x14ac:dyDescent="0.2">
      <c r="D226" s="46"/>
      <c r="E226" s="46"/>
      <c r="F226" s="46"/>
      <c r="G226" s="46"/>
      <c r="H226" s="46"/>
    </row>
    <row r="227" spans="4:8" s="6" customFormat="1" x14ac:dyDescent="0.2">
      <c r="D227" s="46"/>
      <c r="E227" s="46"/>
      <c r="F227" s="46"/>
      <c r="G227" s="46"/>
      <c r="H227" s="46"/>
    </row>
    <row r="228" spans="4:8" s="6" customFormat="1" x14ac:dyDescent="0.2">
      <c r="D228" s="46"/>
      <c r="E228" s="46"/>
      <c r="F228" s="46"/>
      <c r="G228" s="46"/>
      <c r="H228" s="46"/>
    </row>
    <row r="229" spans="4:8" s="6" customFormat="1" x14ac:dyDescent="0.2">
      <c r="D229" s="46"/>
      <c r="E229" s="46"/>
      <c r="F229" s="46"/>
      <c r="G229" s="46"/>
      <c r="H229" s="46"/>
    </row>
    <row r="230" spans="4:8" s="6" customFormat="1" x14ac:dyDescent="0.2">
      <c r="D230" s="46"/>
      <c r="E230" s="46"/>
      <c r="F230" s="46"/>
      <c r="G230" s="46"/>
      <c r="H230" s="46"/>
    </row>
    <row r="231" spans="4:8" s="6" customFormat="1" x14ac:dyDescent="0.2">
      <c r="D231" s="46"/>
      <c r="E231" s="46"/>
      <c r="F231" s="46"/>
      <c r="G231" s="46"/>
      <c r="H231" s="46"/>
    </row>
    <row r="232" spans="4:8" s="6" customFormat="1" x14ac:dyDescent="0.2">
      <c r="D232" s="46"/>
      <c r="E232" s="46"/>
      <c r="F232" s="46"/>
      <c r="G232" s="46"/>
      <c r="H232" s="46"/>
    </row>
    <row r="233" spans="4:8" s="6" customFormat="1" x14ac:dyDescent="0.2">
      <c r="D233" s="46"/>
      <c r="E233" s="46"/>
      <c r="F233" s="46"/>
      <c r="G233" s="46"/>
      <c r="H233" s="46"/>
    </row>
    <row r="234" spans="4:8" s="6" customFormat="1" x14ac:dyDescent="0.2">
      <c r="D234" s="46"/>
      <c r="E234" s="46"/>
      <c r="F234" s="46"/>
      <c r="G234" s="46"/>
      <c r="H234" s="46"/>
    </row>
    <row r="235" spans="4:8" s="6" customFormat="1" x14ac:dyDescent="0.2">
      <c r="D235" s="46"/>
      <c r="E235" s="46"/>
      <c r="F235" s="46"/>
      <c r="G235" s="46"/>
      <c r="H235" s="46"/>
    </row>
    <row r="236" spans="4:8" s="6" customFormat="1" x14ac:dyDescent="0.2">
      <c r="D236" s="46"/>
      <c r="E236" s="46"/>
      <c r="F236" s="46"/>
      <c r="G236" s="46"/>
      <c r="H236" s="46"/>
    </row>
    <row r="237" spans="4:8" s="6" customFormat="1" x14ac:dyDescent="0.2">
      <c r="D237" s="46"/>
      <c r="E237" s="46"/>
      <c r="F237" s="46"/>
      <c r="G237" s="46"/>
      <c r="H237" s="46"/>
    </row>
    <row r="238" spans="4:8" s="6" customFormat="1" x14ac:dyDescent="0.2">
      <c r="D238" s="46"/>
      <c r="E238" s="46"/>
      <c r="F238" s="46"/>
      <c r="G238" s="46"/>
      <c r="H238" s="46"/>
    </row>
    <row r="239" spans="4:8" s="6" customFormat="1" x14ac:dyDescent="0.2">
      <c r="D239" s="46"/>
      <c r="E239" s="46"/>
      <c r="F239" s="46"/>
      <c r="G239" s="46"/>
      <c r="H239" s="46"/>
    </row>
    <row r="240" spans="4:8" s="6" customFormat="1" x14ac:dyDescent="0.2">
      <c r="D240" s="46"/>
      <c r="E240" s="46"/>
      <c r="F240" s="46"/>
      <c r="G240" s="46"/>
      <c r="H240" s="46"/>
    </row>
    <row r="241" spans="4:8" s="6" customFormat="1" x14ac:dyDescent="0.2">
      <c r="D241" s="46"/>
      <c r="E241" s="46"/>
      <c r="F241" s="46"/>
      <c r="G241" s="46"/>
      <c r="H241" s="46"/>
    </row>
    <row r="242" spans="4:8" s="6" customFormat="1" x14ac:dyDescent="0.2">
      <c r="D242" s="46"/>
      <c r="E242" s="46"/>
      <c r="F242" s="46"/>
      <c r="G242" s="46"/>
      <c r="H242" s="46"/>
    </row>
    <row r="243" spans="4:8" s="6" customFormat="1" x14ac:dyDescent="0.2">
      <c r="D243" s="46"/>
      <c r="E243" s="46"/>
      <c r="F243" s="46"/>
      <c r="G243" s="46"/>
      <c r="H243" s="46"/>
    </row>
    <row r="244" spans="4:8" s="6" customFormat="1" x14ac:dyDescent="0.2">
      <c r="D244" s="46"/>
      <c r="E244" s="46"/>
      <c r="F244" s="46"/>
      <c r="G244" s="46"/>
      <c r="H244" s="46"/>
    </row>
    <row r="245" spans="4:8" s="6" customFormat="1" x14ac:dyDescent="0.2">
      <c r="D245" s="46"/>
      <c r="E245" s="46"/>
      <c r="F245" s="46"/>
      <c r="G245" s="46"/>
      <c r="H245" s="46"/>
    </row>
    <row r="246" spans="4:8" s="6" customFormat="1" x14ac:dyDescent="0.2">
      <c r="D246" s="46"/>
      <c r="E246" s="46"/>
      <c r="F246" s="46"/>
      <c r="G246" s="46"/>
      <c r="H246" s="46"/>
    </row>
  </sheetData>
  <mergeCells count="11">
    <mergeCell ref="B124:C124"/>
    <mergeCell ref="E124:H124"/>
    <mergeCell ref="B125:C125"/>
    <mergeCell ref="E125:H125"/>
    <mergeCell ref="B1:I1"/>
    <mergeCell ref="B2:I2"/>
    <mergeCell ref="B3:I3"/>
    <mergeCell ref="B7:B8"/>
    <mergeCell ref="C7:C8"/>
    <mergeCell ref="D7:H7"/>
    <mergeCell ref="I7:I8"/>
  </mergeCells>
  <printOptions horizontalCentered="1"/>
  <pageMargins left="0.31496062992125984" right="0.31496062992125984" top="0.35433070866141736" bottom="0.35433070866141736" header="0.31496062992125984" footer="0.31496062992125984"/>
  <pageSetup scale="6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2017-08-24T22:02:56Z</cp:lastPrinted>
  <dcterms:created xsi:type="dcterms:W3CDTF">2017-08-24T22:01:50Z</dcterms:created>
  <dcterms:modified xsi:type="dcterms:W3CDTF">2017-08-24T22:03:28Z</dcterms:modified>
</cp:coreProperties>
</file>